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jmazurek\Desktop\2025 r. Folder księgowej\Sprawozdania\Bilans i tp roczne\2025\SP 2025\"/>
    </mc:Choice>
  </mc:AlternateContent>
  <xr:revisionPtr revIDLastSave="0" documentId="13_ncr:1_{9889EF12-206F-49D7-A65F-FA540A6514FB}" xr6:coauthVersionLast="47" xr6:coauthVersionMax="47" xr10:uidLastSave="{00000000-0000-0000-0000-000000000000}"/>
  <bookViews>
    <workbookView xWindow="28680" yWindow="285" windowWidth="25440" windowHeight="15270" firstSheet="9" activeTab="17" xr2:uid="{00000000-000D-0000-FFFF-FFFF00000000}"/>
  </bookViews>
  <sheets>
    <sheet name="Dane  STAROSTWO" sheetId="43" r:id="rId1"/>
    <sheet name="Tabela 1 " sheetId="9" r:id="rId2"/>
    <sheet name="Tabela 2" sheetId="34" r:id="rId3"/>
    <sheet name="Tabela 3." sheetId="35" r:id="rId4"/>
    <sheet name="Tabela 4." sheetId="7" r:id="rId5"/>
    <sheet name="Tabela 5" sheetId="12" r:id="rId6"/>
    <sheet name="Tabela 6" sheetId="36" r:id="rId7"/>
    <sheet name="Tabela 7" sheetId="13" r:id="rId8"/>
    <sheet name="Tabela 8." sheetId="14" r:id="rId9"/>
    <sheet name="Tabela 9." sheetId="24" r:id="rId10"/>
    <sheet name="Tabela 10." sheetId="25" r:id="rId11"/>
    <sheet name="Tabela  11." sheetId="37" r:id="rId12"/>
    <sheet name="Tabela 12" sheetId="38" r:id="rId13"/>
    <sheet name="Tabela 13" sheetId="39" r:id="rId14"/>
    <sheet name="tabela nr 14" sheetId="29" r:id="rId15"/>
    <sheet name="Tabela 15" sheetId="40" r:id="rId16"/>
    <sheet name="Tabela 16" sheetId="41" r:id="rId17"/>
    <sheet name="Tabela 17" sheetId="32" r:id="rId18"/>
  </sheets>
  <definedNames>
    <definedName name="_xlnm.Print_Area" localSheetId="0">'Dane  STAROSTWO'!$A$1:$C$85</definedName>
    <definedName name="_xlnm.Print_Area" localSheetId="14">'tabela nr 14'!$A$1:$E$21</definedName>
    <definedName name="OLE_LINK1" localSheetId="0">'Dane  STAROSTWO'!$B$60</definedName>
  </definedNames>
  <calcPr calcId="191029"/>
</workbook>
</file>

<file path=xl/calcChain.xml><?xml version="1.0" encoding="utf-8"?>
<calcChain xmlns="http://schemas.openxmlformats.org/spreadsheetml/2006/main">
  <c r="I6" i="13" l="1"/>
  <c r="G7" i="13"/>
  <c r="G6" i="13"/>
  <c r="N9" i="34"/>
  <c r="N8" i="34"/>
  <c r="P10" i="34"/>
  <c r="J10" i="9"/>
  <c r="K10" i="9"/>
  <c r="L10" i="9"/>
  <c r="M10" i="9"/>
  <c r="I10" i="9"/>
  <c r="E10" i="9"/>
  <c r="F10" i="9"/>
  <c r="G10" i="9"/>
  <c r="D10" i="9"/>
  <c r="C9" i="9"/>
  <c r="M9" i="34" s="1"/>
  <c r="C12" i="9"/>
  <c r="M10" i="34"/>
  <c r="D9" i="34"/>
  <c r="I23" i="36"/>
  <c r="C42" i="32"/>
  <c r="C25" i="38"/>
  <c r="I9" i="9" l="1"/>
  <c r="N11" i="9"/>
  <c r="G9" i="9" l="1"/>
  <c r="G8" i="9" s="1"/>
  <c r="D11" i="13" l="1"/>
  <c r="C11" i="13"/>
  <c r="D17" i="32" l="1"/>
  <c r="C17" i="32"/>
  <c r="C9" i="34"/>
  <c r="C8" i="34" s="1"/>
  <c r="H6" i="13" l="1"/>
  <c r="E11" i="13"/>
  <c r="I7" i="13" l="1"/>
  <c r="N10" i="9"/>
  <c r="F11" i="13" l="1"/>
  <c r="F16" i="7" l="1"/>
  <c r="D16" i="7"/>
  <c r="H7" i="13" l="1"/>
  <c r="G11" i="13" l="1"/>
  <c r="H11" i="13"/>
  <c r="D8" i="34"/>
  <c r="J11" i="13" l="1"/>
  <c r="D25" i="38"/>
  <c r="H10" i="9" l="1"/>
  <c r="O10" i="9" s="1"/>
  <c r="D9" i="9"/>
  <c r="E9" i="9"/>
  <c r="F9" i="9"/>
  <c r="J9" i="9"/>
  <c r="K9" i="9"/>
  <c r="L9" i="9"/>
  <c r="M9" i="9"/>
  <c r="M8" i="9" s="1"/>
  <c r="N7" i="9"/>
  <c r="O7" i="9" s="1"/>
  <c r="M13" i="34" l="1"/>
  <c r="K13" i="34"/>
  <c r="G13" i="34"/>
  <c r="L13" i="34" s="1"/>
  <c r="E9" i="34"/>
  <c r="F9" i="34"/>
  <c r="H9" i="34"/>
  <c r="I9" i="34"/>
  <c r="J9" i="34"/>
  <c r="N13" i="9"/>
  <c r="H13" i="9"/>
  <c r="M7" i="34"/>
  <c r="M11" i="34"/>
  <c r="M12" i="34"/>
  <c r="M14" i="34"/>
  <c r="M15" i="34"/>
  <c r="M16" i="34"/>
  <c r="M17" i="34"/>
  <c r="M6" i="34"/>
  <c r="O13" i="9" l="1"/>
  <c r="N13" i="34" s="1"/>
  <c r="F16" i="41"/>
  <c r="E16" i="41"/>
  <c r="D16" i="41"/>
  <c r="C16" i="41"/>
  <c r="H10" i="40"/>
  <c r="H14" i="40"/>
  <c r="H9" i="40"/>
  <c r="G10" i="40"/>
  <c r="G11" i="40"/>
  <c r="H11" i="40" s="1"/>
  <c r="G12" i="40"/>
  <c r="H12" i="40" s="1"/>
  <c r="G13" i="40"/>
  <c r="H13" i="40" s="1"/>
  <c r="G14" i="40"/>
  <c r="G15" i="40"/>
  <c r="H15" i="40" s="1"/>
  <c r="G9" i="40"/>
  <c r="H16" i="41" l="1"/>
  <c r="G16" i="41"/>
  <c r="H16" i="40"/>
  <c r="G16" i="40"/>
  <c r="F16" i="40"/>
  <c r="E16" i="40"/>
  <c r="D16" i="40"/>
  <c r="C16" i="40"/>
  <c r="F15" i="39"/>
  <c r="E15" i="39"/>
  <c r="D15" i="39"/>
  <c r="C15" i="39"/>
  <c r="D15" i="38"/>
  <c r="D20" i="38"/>
  <c r="C20" i="38"/>
  <c r="C15" i="38"/>
  <c r="D10" i="38"/>
  <c r="C10" i="38"/>
  <c r="E16" i="37" l="1"/>
  <c r="C16" i="37"/>
  <c r="E15" i="25"/>
  <c r="C15" i="25"/>
  <c r="D16" i="24" l="1"/>
  <c r="E16" i="24"/>
  <c r="F16" i="24"/>
  <c r="G16" i="24"/>
  <c r="H16" i="24"/>
  <c r="I16" i="24"/>
  <c r="J16" i="24"/>
  <c r="C16" i="24"/>
  <c r="J14" i="36" l="1"/>
  <c r="J15" i="36"/>
  <c r="J16" i="36"/>
  <c r="J17" i="36"/>
  <c r="J18" i="36"/>
  <c r="J19" i="36"/>
  <c r="J23" i="36" s="1"/>
  <c r="J20" i="36"/>
  <c r="J21" i="36"/>
  <c r="J22" i="36"/>
  <c r="I13" i="36"/>
  <c r="I14" i="36"/>
  <c r="I15" i="36"/>
  <c r="I16" i="36"/>
  <c r="I17" i="36"/>
  <c r="I18" i="36"/>
  <c r="I19" i="36"/>
  <c r="I20" i="36"/>
  <c r="I21" i="36"/>
  <c r="I22" i="36"/>
  <c r="E23" i="36"/>
  <c r="F23" i="36"/>
  <c r="G23" i="36"/>
  <c r="H23" i="36"/>
  <c r="C23" i="36"/>
  <c r="D23" i="36"/>
  <c r="J8" i="36"/>
  <c r="J9" i="36"/>
  <c r="J10" i="36"/>
  <c r="J11" i="36"/>
  <c r="J12" i="36"/>
  <c r="J13" i="36"/>
  <c r="I8" i="36"/>
  <c r="I9" i="36"/>
  <c r="I10" i="36"/>
  <c r="I11" i="36"/>
  <c r="I12" i="36"/>
  <c r="J7" i="36"/>
  <c r="F7" i="12"/>
  <c r="F12" i="12" s="1"/>
  <c r="F8" i="12"/>
  <c r="F9" i="12"/>
  <c r="F10" i="12"/>
  <c r="F11" i="12"/>
  <c r="D12" i="12"/>
  <c r="E12" i="12"/>
  <c r="K6" i="34" l="1"/>
  <c r="K7" i="34"/>
  <c r="K10" i="34"/>
  <c r="K11" i="34"/>
  <c r="K12" i="34"/>
  <c r="K14" i="34"/>
  <c r="K15" i="34"/>
  <c r="K16" i="34"/>
  <c r="K17" i="34"/>
  <c r="G6" i="34"/>
  <c r="G7" i="34"/>
  <c r="G10" i="34"/>
  <c r="G11" i="34"/>
  <c r="G12" i="34"/>
  <c r="G14" i="34"/>
  <c r="G15" i="34"/>
  <c r="G16" i="34"/>
  <c r="G17" i="34"/>
  <c r="J8" i="34"/>
  <c r="H8" i="34"/>
  <c r="F8" i="34"/>
  <c r="E8" i="34"/>
  <c r="J5" i="34"/>
  <c r="I5" i="34"/>
  <c r="H5" i="34"/>
  <c r="F5" i="34"/>
  <c r="E5" i="34"/>
  <c r="D5" i="34"/>
  <c r="N6" i="9"/>
  <c r="O6" i="9" s="1"/>
  <c r="N12" i="9"/>
  <c r="N14" i="9"/>
  <c r="N15" i="9"/>
  <c r="N16" i="9"/>
  <c r="N17" i="9"/>
  <c r="H11" i="9"/>
  <c r="O11" i="9" s="1"/>
  <c r="H12" i="9"/>
  <c r="H14" i="9"/>
  <c r="H15" i="9"/>
  <c r="H16" i="9"/>
  <c r="O16" i="9" s="1"/>
  <c r="H17" i="9"/>
  <c r="K8" i="9"/>
  <c r="L8" i="9"/>
  <c r="K5" i="9"/>
  <c r="L5" i="9"/>
  <c r="M5" i="9"/>
  <c r="D5" i="9"/>
  <c r="E5" i="9"/>
  <c r="F5" i="9"/>
  <c r="G5" i="9"/>
  <c r="I5" i="9"/>
  <c r="J5" i="9"/>
  <c r="E8" i="9"/>
  <c r="F8" i="9"/>
  <c r="J8" i="9"/>
  <c r="G9" i="34" l="1"/>
  <c r="O15" i="9"/>
  <c r="N9" i="9"/>
  <c r="O14" i="9"/>
  <c r="O17" i="9"/>
  <c r="K9" i="34"/>
  <c r="G5" i="34"/>
  <c r="K5" i="34"/>
  <c r="M5" i="34"/>
  <c r="O12" i="9"/>
  <c r="H9" i="9"/>
  <c r="M8" i="34"/>
  <c r="L10" i="34"/>
  <c r="L12" i="34"/>
  <c r="P12" i="34" s="1"/>
  <c r="L7" i="34"/>
  <c r="N7" i="34" s="1"/>
  <c r="G8" i="34"/>
  <c r="L15" i="34"/>
  <c r="N15" i="34" s="1"/>
  <c r="L14" i="34"/>
  <c r="L6" i="34"/>
  <c r="N6" i="34" s="1"/>
  <c r="L11" i="34"/>
  <c r="L16" i="34"/>
  <c r="N16" i="34" s="1"/>
  <c r="L17" i="34"/>
  <c r="N17" i="34" s="1"/>
  <c r="L5" i="34"/>
  <c r="I8" i="34"/>
  <c r="K8" i="34" s="1"/>
  <c r="N5" i="9"/>
  <c r="H5" i="9"/>
  <c r="D8" i="9"/>
  <c r="H8" i="9" s="1"/>
  <c r="I8" i="9"/>
  <c r="N8" i="9" s="1"/>
  <c r="D42" i="32"/>
  <c r="D10" i="29"/>
  <c r="D15" i="29" s="1"/>
  <c r="C10" i="29"/>
  <c r="N14" i="34" l="1"/>
  <c r="O8" i="9"/>
  <c r="O9" i="9"/>
  <c r="N11" i="34"/>
  <c r="L9" i="34"/>
  <c r="N12" i="34"/>
  <c r="O5" i="9"/>
  <c r="N5" i="34" s="1"/>
  <c r="N10" i="34"/>
  <c r="L8" i="34"/>
  <c r="C14" i="14" l="1"/>
  <c r="H8" i="14"/>
  <c r="G14" i="14"/>
  <c r="H13" i="14"/>
  <c r="H12" i="14"/>
  <c r="H10" i="14"/>
  <c r="H9" i="14"/>
  <c r="E14" i="14"/>
  <c r="H7" i="14"/>
  <c r="F14" i="14" l="1"/>
  <c r="H11" i="14"/>
  <c r="D14" i="14"/>
  <c r="H14" i="14" l="1"/>
</calcChain>
</file>

<file path=xl/sharedStrings.xml><?xml version="1.0" encoding="utf-8"?>
<sst xmlns="http://schemas.openxmlformats.org/spreadsheetml/2006/main" count="661" uniqueCount="377">
  <si>
    <t>Lp.</t>
  </si>
  <si>
    <t>Okres wymagalności</t>
  </si>
  <si>
    <t>Razem</t>
  </si>
  <si>
    <t>Zwiększenia</t>
  </si>
  <si>
    <t>Zmniejszenia</t>
  </si>
  <si>
    <t>nabycie</t>
  </si>
  <si>
    <t>1.</t>
  </si>
  <si>
    <t>1.1.</t>
  </si>
  <si>
    <t>Grunty stanowiące własność jednostki samorządu terytorialnego przekazane w użytkowanie wieczyste innym podmiotom</t>
  </si>
  <si>
    <t>Budynki, lokale i obiekty inżynierii lądowej i wodnej</t>
  </si>
  <si>
    <t>1.2.</t>
  </si>
  <si>
    <t>Urządzenia techniczne i maszyny</t>
  </si>
  <si>
    <t>1.3.</t>
  </si>
  <si>
    <t>1.4.</t>
  </si>
  <si>
    <t>Inne środki trwałe</t>
  </si>
  <si>
    <t>Nazwa Jednostki</t>
  </si>
  <si>
    <t>4.</t>
  </si>
  <si>
    <t>5.</t>
  </si>
  <si>
    <t xml:space="preserve"> Siedziba jednostki</t>
  </si>
  <si>
    <t>Adres jednostki</t>
  </si>
  <si>
    <t>Podstawowy przedmiot działalności jednostki</t>
  </si>
  <si>
    <t>I. Wprowadzenie do sprawozdania finansowego.</t>
  </si>
  <si>
    <t xml:space="preserve">2. </t>
  </si>
  <si>
    <t xml:space="preserve">3. </t>
  </si>
  <si>
    <t>wskazanie, że sprawozdanie finansowe zawiera dane łączne, jeżeli w skład jednostki nadrzędnej lub jednostki samorządu terytorialnego wchodzą jednostki sporządzające samodzielne sprawozdania finansowe</t>
  </si>
  <si>
    <t>omówienie przyjętych zasad (polityki) rachunkowości, w tym metod wyceny aktywów i pasywów (także amortyzacji)</t>
  </si>
  <si>
    <t>inne informacje</t>
  </si>
  <si>
    <t>II</t>
  </si>
  <si>
    <t>Dodatkowe informacje i objaśnienia:</t>
  </si>
  <si>
    <t>Tytuł</t>
  </si>
  <si>
    <t>1</t>
  </si>
  <si>
    <t>2</t>
  </si>
  <si>
    <t>a</t>
  </si>
  <si>
    <t>b</t>
  </si>
  <si>
    <t>c</t>
  </si>
  <si>
    <t>3</t>
  </si>
  <si>
    <t>likwidacja</t>
  </si>
  <si>
    <t>4</t>
  </si>
  <si>
    <t>Wartość netto na początek okresu</t>
  </si>
  <si>
    <t>Wartość netto na koniec okresu</t>
  </si>
  <si>
    <t>5</t>
  </si>
  <si>
    <t>6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</si>
  <si>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- podobne przedstawienie stanów i tytułów zmian dotychczasowej amortyzacji lub umorzenia</t>
  </si>
  <si>
    <t>aktualną wartość rynkową środków trwałych, w tym dóbr kultury - o ile jednostka dysponuje takimi informacjami</t>
  </si>
  <si>
    <t>1.3</t>
  </si>
  <si>
    <t>kwotę dokonanych w trakcie roku obrotowego odpisów aktualizujących wartość aktywów trwałych odrębnie dla długoterminowych aktywów niefinansowych oraz długoterminowych aktywów finansowych</t>
  </si>
  <si>
    <t>1.4</t>
  </si>
  <si>
    <t>wartość gruntów użytkowanych wieczyście</t>
  </si>
  <si>
    <t>1.5</t>
  </si>
  <si>
    <t>wartość nieamortyzowanych lub nieumarzanych przez jednostkę środków trwałych, używanych na podstawie umów najmu, dzierżawy i innych umów, w tym z tytułu umów leasingu</t>
  </si>
  <si>
    <t>1.6</t>
  </si>
  <si>
    <t>liczbę oraz wartość posiadanych papierów wartościowych, w tym akcji i udziałów oraz dłużnych papierów wartościowych</t>
  </si>
  <si>
    <t>1.7</t>
  </si>
  <si>
    <t>dane o stanie rezerw według celu ich utworzenia na początek roku obrotowego, zwiększeniach wykorzystaniu, rozwiązaniu i stanie końcowym</t>
  </si>
  <si>
    <t>1.8</t>
  </si>
  <si>
    <t>podział zobowiązań długoterminowych według pozycji bilansu o pozostałym od dnia bilansowego, przewidywanym umową lub wynikającym z innego tytułu prawnego, okresie spłaty:</t>
  </si>
  <si>
    <t xml:space="preserve"> b) powyżej 3 do 5 lat</t>
  </si>
  <si>
    <t xml:space="preserve">       c) powyżej 5 lat</t>
  </si>
  <si>
    <t xml:space="preserve"> a) powyżej 1 roku do 3 lat</t>
  </si>
  <si>
    <t>1.9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</si>
  <si>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</si>
  <si>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1.10</t>
  </si>
  <si>
    <t>łączną kwotę zobowiązań zabezpieczonych na majątku jednostki ze wskazaniem charakteru i formy tych zabezpieczeń</t>
  </si>
  <si>
    <t>1.11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</si>
  <si>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</si>
  <si>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1.12</t>
  </si>
  <si>
    <t>wykaz istotnych pozycji czynnych i biernych rozliczeń międzyokresowych w tym kwotę czynnych rozliczeń międzyokresowych kosztów stanowiących różnicę między wartością otrzymanych finansowych składników aktywów a zobowiązaniem zapłaty za nie</t>
  </si>
  <si>
    <t>1.13</t>
  </si>
  <si>
    <t>łączną kwotę otrzymanych przez jednostkę gwarancji i poręczeń niewykazanych w bilansie</t>
  </si>
  <si>
    <t>1.14</t>
  </si>
  <si>
    <t>kwotę wypłaconych środków pieniężnych na świadczenia pracownicze</t>
  </si>
  <si>
    <t>dane o odpisach aktualizujacych wartość należnosci, ze wskazaniem stanu na poczatek roku obrotowego, zwiekszeniachm, wykorzystaniu, rozwiazaniu i stanie na koniec roku obrotowego, z uwzglednieniem naleznosci finansowych jednostek samorządu terytorialnego (stan pożyczek zagrozonych)</t>
  </si>
  <si>
    <t>1.15</t>
  </si>
  <si>
    <t>1.16</t>
  </si>
  <si>
    <t>2.</t>
  </si>
  <si>
    <t>2.1</t>
  </si>
  <si>
    <t>Wysokość odpisow aktualizujacych wartość zapasow</t>
  </si>
  <si>
    <t>2.2</t>
  </si>
  <si>
    <t>koszt wytworzenia środków trwałych w budowie, w tym odsetki oraz różnice kursowe, które powiększyły koszt wytworzenia środków trwałych w budowie w roku obrotowym</t>
  </si>
  <si>
    <t>2.3</t>
  </si>
  <si>
    <t>kwotę i charakter poszczególnych pozycji przychodów lub kosztów o nadzwyczajnej wartości lub które wystąpiły incydentalnie</t>
  </si>
  <si>
    <t>2.4.</t>
  </si>
  <si>
    <t>2.5</t>
  </si>
  <si>
    <t>3.</t>
  </si>
  <si>
    <t>informację o kwocie należności z tytułu podatków realizowanych przez organy podatkowe podległe ministrowi właściwemu do spraw finansów publicznych wykazywanych w sprawozdaniu z wykonania planu dochodów budżetowych</t>
  </si>
  <si>
    <t>Inne informacje niż wymienione powyżej, jeżeli mogłyby w istotny sposób wpłynąć na ocenę sytuacji majątkowej i finansowej oraz wynik finansowy jednostki</t>
  </si>
  <si>
    <t xml:space="preserve">Lp. </t>
  </si>
  <si>
    <r>
      <t>Powierzchnia  (m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)</t>
    </r>
  </si>
  <si>
    <t>Wartość (zł)</t>
  </si>
  <si>
    <t>x</t>
  </si>
  <si>
    <t>Razem:</t>
  </si>
  <si>
    <t xml:space="preserve">wykorzystane </t>
  </si>
  <si>
    <t>Stan na
koniec roku</t>
  </si>
  <si>
    <t>(rok, miesiąc, dzień)</t>
  </si>
  <si>
    <t>Pozostałe przychody operacyjne</t>
  </si>
  <si>
    <t>(kierownik jednostki)</t>
  </si>
  <si>
    <t>Pozostałe koszty operacyjne</t>
  </si>
  <si>
    <t>nie dotyczy</t>
  </si>
  <si>
    <t>nie występują</t>
  </si>
  <si>
    <t>przemieszczenia wewnętrzne</t>
  </si>
  <si>
    <t>Kwota zabezpieczenia</t>
  </si>
  <si>
    <t xml:space="preserve">1. </t>
  </si>
  <si>
    <t>RAZEM</t>
  </si>
  <si>
    <t>Stan na
poczatek roku</t>
  </si>
  <si>
    <t>Kwotę wypłaconych środków pieniężnych na świadczenia pracownicze</t>
  </si>
  <si>
    <t>wykazane na koncie 405 - Ubezpieczenia społeczne i inne świadczenia</t>
  </si>
  <si>
    <t>Wyszczególnienie</t>
  </si>
  <si>
    <t>Świadczenia emerytalne</t>
  </si>
  <si>
    <t>Nagrody jubileuszowe</t>
  </si>
  <si>
    <t>Koszty niewykorzystanych urlopów wraz ze składkami ZUS</t>
  </si>
  <si>
    <t>Inne świadczenia:</t>
  </si>
  <si>
    <t>* odprawy  pozostałe</t>
  </si>
  <si>
    <t>Treść</t>
  </si>
  <si>
    <t>Zysk ze sprzedaży środków trwałych i wartości niematerialnych i prawnych</t>
  </si>
  <si>
    <t>Zysk z likwidacji środków trwałych, inwestycji bez efektu gospodarczego</t>
  </si>
  <si>
    <t>Uzyskane kary, grzywny, odszkodowania</t>
  </si>
  <si>
    <t>Wyegzekwowane odpisane należności</t>
  </si>
  <si>
    <t>Darowizny środków trwałych</t>
  </si>
  <si>
    <t>Darowizny środków pieniężnych i pozostałych środków obrotowych</t>
  </si>
  <si>
    <t>Rozwiązane odpisu aktualizującego wartość należności</t>
  </si>
  <si>
    <t>Nie wykorzystane zgodnie z przeznaczeniem utworzone uprzednio rezerwy</t>
  </si>
  <si>
    <t>Zwrot opłat sądowych i innych wierzytelności</t>
  </si>
  <si>
    <t>Starta ze sprzedaży środków trwałych i wartości niematerialnych i prawnych</t>
  </si>
  <si>
    <t>Starta z likwidacji środków trwałych</t>
  </si>
  <si>
    <t>Nieplanowane odpisy środków trwałych, wartości niematerialnych i prawnych, które utraciły swoją przydatność</t>
  </si>
  <si>
    <t>Wartość środków trwałych w budowie bez efektu gospodarczego</t>
  </si>
  <si>
    <t>Wartość środków trwałych w budowie przekazanych nieodpłatnie</t>
  </si>
  <si>
    <t>Odpisanie kosztów zaniechanej lub niepodjętej produkcji</t>
  </si>
  <si>
    <t>Odpisy aktualizujące (obniżające) wartość zapasów rzeczowych składników majątku obrotowego</t>
  </si>
  <si>
    <t>Różnice wycen bilansowych środków trwałych</t>
  </si>
  <si>
    <t>Odpisane należności przedawnione, umorzone i nieściągalne</t>
  </si>
  <si>
    <t>Przekazane darowizny rzeczowe i finansowe</t>
  </si>
  <si>
    <t>Niezawinione niedobory składników majątku obrotowego</t>
  </si>
  <si>
    <t>Niezawinione niedobory środków trwałych</t>
  </si>
  <si>
    <t>Koszty postępowania spornego i egzekucyjnego</t>
  </si>
  <si>
    <t>Odpisy aktualizacyjne z tytułu niedoborów składników majątku obrotowego</t>
  </si>
  <si>
    <t>Odpisy aktualizujące wartość należności wątpliwych i nieściągalnych</t>
  </si>
  <si>
    <t>Składki na rzecz organizacji społecznych</t>
  </si>
  <si>
    <t>Trwała utrata wartości z tyt. ostrożnej wyceny</t>
  </si>
  <si>
    <t>towary</t>
  </si>
  <si>
    <t>materiały</t>
  </si>
  <si>
    <t>środki trwałe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</si>
  <si>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</si>
  <si>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</si>
  <si>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</si>
  <si>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</si>
  <si>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</si>
  <si>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</si>
  <si>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</si>
  <si>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</si>
  <si>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</si>
  <si>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</si>
  <si>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</si>
  <si>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 xml:space="preserve">I. </t>
  </si>
  <si>
    <t>Razem wartości niematerialne i prawne</t>
  </si>
  <si>
    <t>Licencje i prawa autorskie dotyczace oprogramowania komputerowego</t>
  </si>
  <si>
    <t>Pozostale wartości niematerialne i prawne</t>
  </si>
  <si>
    <t xml:space="preserve">II. </t>
  </si>
  <si>
    <t>Razem rzeczowe aktywa trwałe</t>
  </si>
  <si>
    <t>2.1.</t>
  </si>
  <si>
    <t>Grunty, w tym:</t>
  </si>
  <si>
    <t>2.1.1.</t>
  </si>
  <si>
    <t>2.2.</t>
  </si>
  <si>
    <t>2.3.</t>
  </si>
  <si>
    <t>Środki transportu</t>
  </si>
  <si>
    <t>Środki trawale w budowie (inwestycje)</t>
  </si>
  <si>
    <t xml:space="preserve">4. </t>
  </si>
  <si>
    <t>Zaliczki na środki trawale w budowie (inwestycje)</t>
  </si>
  <si>
    <t>Razem środki trwałe</t>
  </si>
  <si>
    <t xml:space="preserve">aktualizacja </t>
  </si>
  <si>
    <t>inne zwiekszenia</t>
  </si>
  <si>
    <t>zwiększenia ogółem</t>
  </si>
  <si>
    <t>zbycie</t>
  </si>
  <si>
    <t>zmniejszenia ogółem</t>
  </si>
  <si>
    <t>Wartość poczatkowa - Stan                       na koniec okresu sprawozdaw-czego</t>
  </si>
  <si>
    <t>inne zmniejszenia</t>
  </si>
  <si>
    <t>………………………………</t>
  </si>
  <si>
    <t>……………………………………………</t>
  </si>
  <si>
    <t>(główny ksiegowy)</t>
  </si>
  <si>
    <t>Umorzenie - Stan                       na koniec okresu sprawozdaw-czego</t>
  </si>
  <si>
    <t>dotyczące zbytych składników</t>
  </si>
  <si>
    <t>Wyszczegolnienie  według grupy należności</t>
  </si>
  <si>
    <t>Stan   odpisow aktualizujacych                     na poczatek okresu sprawozdawczego</t>
  </si>
  <si>
    <t>Zmniejaszenia odpisow aktualizujacych w ciagu                okresu sprawozdawczego</t>
  </si>
  <si>
    <t>rozwiazanie odpisow aktualizujacych (uznanie odpisow za zbędne)</t>
  </si>
  <si>
    <t>Stan  odpisow aktualizujacych na koniec okresu sprawozdawczego                (3+4-7)</t>
  </si>
  <si>
    <t>………………………………………</t>
  </si>
  <si>
    <t>Lokalizacja i numer dzialki</t>
  </si>
  <si>
    <t>Wartość gruntów uzytkowanych wieczyście - Stan                       na poczatek okresu sprawozdawczego</t>
  </si>
  <si>
    <t>Zwiększenia wartości gruntów uzytkowanych wieczyście - Stan                       w ciagu okresu sprawozdawczego</t>
  </si>
  <si>
    <t>Zmniejszenia wartości gruntów uzytkowanych wieczyście - Stan                       w ciagu okresu sprawozdawczego</t>
  </si>
  <si>
    <t>Stan  wartości gruntów użytkowanych wieczyście  na koniec okresu sprawozdawczego                                               (4+5-6)</t>
  </si>
  <si>
    <t xml:space="preserve">                                                         (rok, miesiąc, dzień)</t>
  </si>
  <si>
    <t>Stan odpisow aktualizujących                    na poczatek okresu sprawozdawczego</t>
  </si>
  <si>
    <t>Zwiększenia  odpisow aktualizujących                    w ciągu okresu sprawozdawczego</t>
  </si>
  <si>
    <t>Zmiększenia  odpisow aktualizujących                    w ciągu okresu sprawozdawczego</t>
  </si>
  <si>
    <t>Wartosci niematerialne i prawne</t>
  </si>
  <si>
    <t>Srodki trwałe</t>
  </si>
  <si>
    <t>Środki trwale w budowie (inwestycje)</t>
  </si>
  <si>
    <t>zaliczki naśrodki trwale w budowie (inwestycje)</t>
  </si>
  <si>
    <t>Razem długoterminowe aktywa finansowe</t>
  </si>
  <si>
    <t xml:space="preserve">5.1. </t>
  </si>
  <si>
    <t>Akcje i udziały</t>
  </si>
  <si>
    <t xml:space="preserve">5.2. </t>
  </si>
  <si>
    <t>Inne papiery wartościowe</t>
  </si>
  <si>
    <t>5.3.</t>
  </si>
  <si>
    <t>Inne długoterminowe aktywa finansowe</t>
  </si>
  <si>
    <t>X</t>
  </si>
  <si>
    <t>Ogółem (1 + 2 + 3 + 4 + 5)</t>
  </si>
  <si>
    <t xml:space="preserve">             (główny ksiegowy)</t>
  </si>
  <si>
    <t>……………………………..</t>
  </si>
  <si>
    <t xml:space="preserve">  (rok, miesiąc, dzień)</t>
  </si>
  <si>
    <t>Grunty</t>
  </si>
  <si>
    <t>Wartość na poczatek okresu sprawozdawczego</t>
  </si>
  <si>
    <t>Zwiekszenia w ciagu okresu sprawozdawczego</t>
  </si>
  <si>
    <t>Zmniejszenia w ciagu okresu sprawozdawczego</t>
  </si>
  <si>
    <t>Wartość na koniec okresu sprawozdawczego</t>
  </si>
  <si>
    <t xml:space="preserve">Stan na poczatek okresu sprawozdawczego </t>
  </si>
  <si>
    <t xml:space="preserve">Zwiekszenia w  okresie sprawozdawczym </t>
  </si>
  <si>
    <t xml:space="preserve">Zmniejszenia w  okresie sprawozdawczym </t>
  </si>
  <si>
    <t xml:space="preserve">Stan na koniec okresu sprawozdawczego </t>
  </si>
  <si>
    <t xml:space="preserve">liczba </t>
  </si>
  <si>
    <t>wartość</t>
  </si>
  <si>
    <t>(3+5+7)</t>
  </si>
  <si>
    <t>4+6+8)</t>
  </si>
  <si>
    <t>Akcje</t>
  </si>
  <si>
    <t>Udziały</t>
  </si>
  <si>
    <t xml:space="preserve">Tabela 6.   Liczba i wartość posiadanych papierow wartościowych, w tym akcji i udziałów oraz dłużnych papierow wartościowych </t>
  </si>
  <si>
    <t>……………………………………</t>
  </si>
  <si>
    <t>3.1.</t>
  </si>
  <si>
    <t>3.2.</t>
  </si>
  <si>
    <t>4.1.</t>
  </si>
  <si>
    <t>4.2.</t>
  </si>
  <si>
    <t>Ogółem:</t>
  </si>
  <si>
    <t xml:space="preserve">Tabela 7. Zamiany odpisów aktualizujacych wartość należnosci </t>
  </si>
  <si>
    <t>Tabela 8.   Informacja o stanie rezerw</t>
  </si>
  <si>
    <t>Stan na początek okresu sprawozdawczego</t>
  </si>
  <si>
    <t>Zwiększenia w ciągu okresu sprawozdawczego</t>
  </si>
  <si>
    <t>wykorzystanie</t>
  </si>
  <si>
    <t>rozwiązane (uznanie rezerw za zbędne)</t>
  </si>
  <si>
    <t>Zmniejszenia razem  (5 + 8)</t>
  </si>
  <si>
    <t>Stan na koniec okresu sprawozdawczego   (3 +4 -7)</t>
  </si>
  <si>
    <t>powyżej 1 roku do 3 lat</t>
  </si>
  <si>
    <t>powyżej 3 lat do 5 lat</t>
  </si>
  <si>
    <t>powyżej 5 lat</t>
  </si>
  <si>
    <t>według stanu na:</t>
  </si>
  <si>
    <t>początek okresu sprawozdawczego</t>
  </si>
  <si>
    <t>koniec okresu sprawozdawczego</t>
  </si>
  <si>
    <t>………………………………….</t>
  </si>
  <si>
    <t>Wyszczególnienie według rodzajów zobowiązań</t>
  </si>
  <si>
    <t>Kwota zobowiązania</t>
  </si>
  <si>
    <t>Wyszczególnienie według formy i charakteru  zabezpieczenia</t>
  </si>
  <si>
    <t xml:space="preserve">5. </t>
  </si>
  <si>
    <t xml:space="preserve">6. </t>
  </si>
  <si>
    <t xml:space="preserve">7. </t>
  </si>
  <si>
    <t>Wyszczególnienie według rodzajów zobowiązań warunkowych</t>
  </si>
  <si>
    <t>Kwota zobowiązania warunkowego</t>
  </si>
  <si>
    <t>Wyszczególnienie według formy i charakteru  zabezpieczenia zobowiazania warunkowego</t>
  </si>
  <si>
    <t>Tabela 12. Czynne i bierne rozliczenia międzyokresowe</t>
  </si>
  <si>
    <t>Wartość rozliczeń miedzyokresowych                                                                                                            według stanu na:</t>
  </si>
  <si>
    <t>początek                                                                       okresu sprawozdawczego</t>
  </si>
  <si>
    <t>koniec                                                               okresu sprawozdawczego</t>
  </si>
  <si>
    <t>Rozliczenia międzyokresowe czynne kosztów</t>
  </si>
  <si>
    <t>Wyszczególnienie według                                                                                                                         rodzaju rozliczeń miedzyokresowych</t>
  </si>
  <si>
    <t>Rozliczenia międzyokresowe czynne kosztów  ogółem:</t>
  </si>
  <si>
    <t>Rozliczenia międzyokresowe czynne przychodów</t>
  </si>
  <si>
    <t>…</t>
  </si>
  <si>
    <t>Rozliczenia międzyokresowe czynne przychodów ogółem:</t>
  </si>
  <si>
    <t>Rozliczenia międzyokresowe bierne kosztów</t>
  </si>
  <si>
    <t>Rozliczenia międzyokresowe bierne kosztów  ogółem:</t>
  </si>
  <si>
    <t>Rozliczenia międzyokresowe bierne przychodów ogółem:</t>
  </si>
  <si>
    <t>Rozliczenia międzyokresowe bierne przychodów</t>
  </si>
  <si>
    <t>…………………………….</t>
  </si>
  <si>
    <t xml:space="preserve">             (główny ksiegowy)                                                                  (rok, miesiąc, dzień)</t>
  </si>
  <si>
    <t xml:space="preserve">Kwota zobowiazań zabezpieczonych otrzymanymi (niewykazqnymi w bilansie) gwarancjami i poręczeniami                                                                                                  według stanu na:      </t>
  </si>
  <si>
    <t>6.</t>
  </si>
  <si>
    <t>7.</t>
  </si>
  <si>
    <t>Stan odpisów aktualizujacych na poczatek okresu sprawozdawczego</t>
  </si>
  <si>
    <t>Zwiększenia odpisów aktualizujacych w ciągu okresu sprawozdawczego</t>
  </si>
  <si>
    <t>rozwiazamnie odpisów aktualizujacych (uznanie odpisów za zbędne)</t>
  </si>
  <si>
    <t>Zmniejszenia odpisów aktualizujacych                                                                              w ciągu okresu sprawozdawczego</t>
  </si>
  <si>
    <t>zmniejszenia  razem  (5 + 6)</t>
  </si>
  <si>
    <t>Stan odpisów aktualizujacych na koniec okresu sprawozdawczego   (3+4-7)</t>
  </si>
  <si>
    <t>Wyszcegółowienie według rodzaju zapasów</t>
  </si>
  <si>
    <t>Wyszczególnienie  gruntów  uzytkowanych wieczyście                                          - dane identyfikujace grunt</t>
  </si>
  <si>
    <t xml:space="preserve">Wyszcegółowienie </t>
  </si>
  <si>
    <t>ogółem</t>
  </si>
  <si>
    <t>w tym:</t>
  </si>
  <si>
    <t>odsetki</t>
  </si>
  <si>
    <t>różnice kursowe</t>
  </si>
  <si>
    <t>Koszty wytworzenia poniesione                                                                 w ciągu poprzedniego okresu sprawozdawczego</t>
  </si>
  <si>
    <t>Koszty wytworzenia poniesione                                                         w ciagu bieżącego okresu sprawozdawczego</t>
  </si>
  <si>
    <t>Zaliczki na środki trawale                 w budowie (inwestycje)</t>
  </si>
  <si>
    <t>Wartość poczatkowa - Stan                       na początek okresu sprawozdaw-czego</t>
  </si>
  <si>
    <t>Umorzenie - Stan                       na początek okresu sprawozdaw-czego</t>
  </si>
  <si>
    <t xml:space="preserve">Tabela 3.     Odpisy aktualizujace wartość aktywów trwałych  </t>
  </si>
  <si>
    <t>Stan  odpisow aktualizujacych                          na koniec okresu sprawozdawczego                                               (4+5-6)</t>
  </si>
  <si>
    <t xml:space="preserve">Tabela 4.      Zmiany w stanie gruntów użytkowanych wieczyście  </t>
  </si>
  <si>
    <t>Tabela 5. Zmiany nieamortyzowanych lub nieumarzanych przez jednostkę środków trwałych, używanych na podstawie umów najmu, dzierżawy i innych umów, w tym z tytułu umów leasingu</t>
  </si>
  <si>
    <t>Dłużne papiery wartościowe</t>
  </si>
  <si>
    <t>początek okresu sprawo-zdawczego</t>
  </si>
  <si>
    <t>koniec okresu sprawo-zdawczego</t>
  </si>
  <si>
    <t>początek okresu sprawo- zdawczego</t>
  </si>
  <si>
    <t>początek okresu sprawo-zdawczego  (3+5+7)</t>
  </si>
  <si>
    <t>koniec okresu sprawo-zdawczego (4+6+8)</t>
  </si>
  <si>
    <t xml:space="preserve">Tabela 1.    Zmiany stanu wartości początkowej wartości  niematerialnych i prawnych oraz rzeczowych aktywow trwałych  </t>
  </si>
  <si>
    <r>
      <t xml:space="preserve">Tabela 2.  </t>
    </r>
    <r>
      <rPr>
        <b/>
        <sz val="12"/>
        <color theme="1"/>
        <rFont val="Arial"/>
        <family val="2"/>
        <charset val="238"/>
      </rPr>
      <t xml:space="preserve">  Zmiany stanu umorzenia/amortyzacji  wartości  niematerialnych i prawnych oraz rzeczowych aktywów trwałych                                                                                         </t>
    </r>
  </si>
  <si>
    <t>amortyzacja/ umorzenie za okres sprawozda-wczy</t>
  </si>
  <si>
    <t xml:space="preserve">aktualiza-cja </t>
  </si>
  <si>
    <t>2.5.</t>
  </si>
  <si>
    <t>dotyczące zlikwidowa-nych składników</t>
  </si>
  <si>
    <t>Wartość netto składników aktywów</t>
  </si>
  <si>
    <t>tabela nr 1 , nr 2</t>
  </si>
  <si>
    <t>tabela nr 3</t>
  </si>
  <si>
    <t>tabela nr 4</t>
  </si>
  <si>
    <t>tabela nr 5</t>
  </si>
  <si>
    <t>tabela nr 7</t>
  </si>
  <si>
    <t>nie wystepują</t>
  </si>
  <si>
    <t>tabela nr 9</t>
  </si>
  <si>
    <t>tabela nr 16</t>
  </si>
  <si>
    <t>tabela nr 8</t>
  </si>
  <si>
    <t>tabela  10</t>
  </si>
  <si>
    <t>tabela  11</t>
  </si>
  <si>
    <t>tabela nr 12</t>
  </si>
  <si>
    <t>tabela nr 13</t>
  </si>
  <si>
    <t>tabela nr 14</t>
  </si>
  <si>
    <t>Tabela nr 14</t>
  </si>
  <si>
    <t>tabela nr 15</t>
  </si>
  <si>
    <t>Gryfice  Pl. Zwycięstwa 37</t>
  </si>
  <si>
    <t>Tabela 15.  Wysokość odpisów aktualizujących wartość zapasów</t>
  </si>
  <si>
    <t>Tabela 16. Koszt wytworzenia środków trwałych w budowie</t>
  </si>
  <si>
    <t>Powiat Gryficki w Gryficach - Dochody Skarbu Państwa</t>
  </si>
  <si>
    <t>Wskazanie okresu objętego sprawozdaniem</t>
  </si>
  <si>
    <t>NIE DOTYCZY</t>
  </si>
  <si>
    <t>zmniejszenia  - razem                             (5 + 6)</t>
  </si>
  <si>
    <t>Wyszczegółowienie według rodzaju otrzymanych gwarancji i poręczeń</t>
  </si>
  <si>
    <t>Ustawa z dnia 5 czerwca 1998r, o samorządzie powiatowym</t>
  </si>
  <si>
    <t>Ustawa z dnia 21 sierpnia 1997r. o gospodarce nieruchomościami</t>
  </si>
  <si>
    <t>Wyszczególnienie rodzajow rezerw wegług celu ich utworzenia</t>
  </si>
  <si>
    <t>Kwota otrzymanych przez jednostkę                              gwarancji i poręczeń niewykazanych w bilansie                                                                                              według stanu na:</t>
  </si>
  <si>
    <t>Sprawozdanie nie zawiera danych łącznych</t>
  </si>
  <si>
    <t>Odpisy na należności główne - Skarbu Państwa</t>
  </si>
  <si>
    <t>Odpisy na odsetki - Skarbu Państwa</t>
  </si>
  <si>
    <t xml:space="preserve"> Aktywa i pasywa wyceniane są przy uwzględnianiu nadrzędnych zasad rachunkowości, w sposób przewidziany ustawą o rachunkowości i rozporzadzeniem Ministra Rozwoju i Finansow w sprawie szczegółowych zasad rachunkowości oraz planu kont dla budżetu państwa , budżetów jednostek samorządu terytorialnego........                                                                                                                                                             1) Za środki trwałe  uważa się przedmioty o przewidywanym okresie użytkowania dłuższym niż jeden rok i o wartości poczatkowej od 5.000,00 zł.                                                                                                            2)Środki trwałe o wartości początkowej od 5.000,00 zł do 9.999,99 zł uważa się za pozostałe srodki trwałe w użytkowaniu stosując jednorazowe umorzenie 100% ich wartości w miesiącu oddania do użytkowania w ciężar kosztów bieżącej działalności- podlegają one ewidencji ilościowo-wartościowej.                                                                                                                                                                                                  Wydatki poniesione na ich zakup badź wytworzenie  stanowią wydatki bieżące.                                                                                                                                                                                                                                           3)Środki trwałe o wartości początkowej równej 10.000,00 zł lub większej umarza się lub amortyzuje stosując metodę liniową.                                                                                                                                                  4) Przedmioty o wartości początkowej od 300 do 4.999,99 zł nie kwalifikuje się jako środki trwałe, uważa się je za wyposażenie stanowisk pracy i dla celów księgowych uważa  za zużyte w momencie oddania do użytkowania. Podlegają ewidencji ilościowej.                                                                                                                                                                                                                                                                                          5)  Przedmioty o wartości poczatkowej poniżej 300,00 zł stanowiące wyposażenie odnoszone są  w koszty bieżącej działalnosci w momencie zakupu, uważa się za zużyte  z datą oddania do użytkowania  i  nie podlegają inwentaryzacji.                                                                                                                                                                                                                                                                                                                            6) Do ewidencji i wyceny wartości niematerialnych i prawnych stosuje sią zasady jak dla środkow trwałych. Na potrzeby ustalenia stawek amortyzacyjnych jako okres ich  użytkowania przyjmuje się minimalny czas dokonywania odpisów amortyzacyjnych przewidziany przepisami ustawy o podatku dochodowym od osob prawnych.                                                                                                                                                                                                                             7) Materiały wycenia się z chwilą nabycia w cenach zakupu i odpisuje się w koszty na dzień ich zakupu.                                                                                                                                                                                                8) Na dzień bilansowy środki trwale ( z wyjatkiem  gruntów) wycenia się w wartosci netto, tj.  z uwzglednieniem odpisów umorzeniowych ustalonych na dzień bilansowy.                                                                                                                                                                                            9) Dla należności przeterminowanych co najmniej 3 miesiące dokonuje odpisu aktualizującego w wysokości 50% dla tych należności, z zapłatą których dłużnik zwleka 3-6 miesięcy, a w wysokości 100% dla tych należności, z zapłatą których dłużnik zwleka dłużej niż 6 miesięcy. Odpisów aktualizujących można dokonywać także w innych terminach i wysokościach, gdy zaistnieje taka potrzeba, zgodnie z zapisami Ustawy o rachunkowości. Dla odsetek za zwłokę i ewentualnych innych należności ubocznych dokonuje się odpisu w takiej proporcji, w jakiej dokonano odpisu od należności głównej. W przypadku, gdy dłużnik zwleka z zapłatą jedynie odsetek i ewentualnych innych należności ubocznych, dla tych należności stosuje się zasady jak w punktach 1 i 2</t>
  </si>
  <si>
    <t>inne zwiększenia</t>
  </si>
  <si>
    <t>Zwiększenia odpisów aktualizujacych w ciagu okresu sprawozdawczego</t>
  </si>
  <si>
    <t xml:space="preserve">Tabela 9. Zobowiązania długoterminowe według okresu spłaty </t>
  </si>
  <si>
    <t>Tabela 11.     Zobowiązania warunkowe na dzień bilansowy</t>
  </si>
  <si>
    <t>tabela nr 17</t>
  </si>
  <si>
    <t>Wyszczegółowienie zobowiazań wg pozycji bilansu</t>
  </si>
  <si>
    <t>Tabela 10.  Łączna kwota zobowiązań zabezpieczonych na majątku jednostki ze wskazaniem                                                    charakteru i formy zabezpieczeń</t>
  </si>
  <si>
    <t>(rok-miesiąc-dzień)</t>
  </si>
  <si>
    <t>Tabela nr 17</t>
  </si>
  <si>
    <t>Kwota i charakter poszczególnych pozycji przychodów lub kosztów o nadzwyczajnej wartości lub które wystąpiły incydentalnie</t>
  </si>
  <si>
    <t>Tabela 13.  Kwota otrzymanych gwarancji i poręczeń</t>
  </si>
  <si>
    <t xml:space="preserve">                                    (rok, miesiąc, dzień)                                                                                                               (kierownik jednostki</t>
  </si>
  <si>
    <t>nie występuje</t>
  </si>
  <si>
    <t xml:space="preserve"> </t>
  </si>
  <si>
    <t>Korzystanie z nieruchomości (w tym bezumowne) i ciężar realny</t>
  </si>
  <si>
    <t>Sporządził:  Jolanta Mazurek</t>
  </si>
  <si>
    <t>Sporządził:   Jolanta Mazurek</t>
  </si>
  <si>
    <t>Sporządziła: Jolanta Mazurek</t>
  </si>
  <si>
    <t>Sporządził: Jolanta Mazurek</t>
  </si>
  <si>
    <t>1.01.-31.12. 2024 r.</t>
  </si>
  <si>
    <t xml:space="preserve">pozycja 5. "wykorzystane" dotyczy zmniejszenia funduszu z tytyłu wyksięgowanych należności z tytułu m.in.: upadłości, umorzenia, przedawnienia itp. Weryfikacja k.290 </t>
  </si>
  <si>
    <t>Zmniejszenia fundusz</t>
  </si>
  <si>
    <t xml:space="preserve"> brak danych</t>
  </si>
  <si>
    <t>………………..</t>
  </si>
  <si>
    <t>Sprawozdanie finansowe za rok 2025 rok</t>
  </si>
  <si>
    <t>od 01.01.2025 r. do 31.12.2025 r.</t>
  </si>
  <si>
    <t>2026-03-30</t>
  </si>
  <si>
    <t xml:space="preserve">                              2026-03-30                                                        …………………………………</t>
  </si>
  <si>
    <t>Raty za rok 2026 i następne lata - obsługa mienia Skarbu Państwa</t>
  </si>
  <si>
    <t>k.840</t>
  </si>
  <si>
    <t>1.01.-31.12. 2025 r.</t>
  </si>
  <si>
    <t>k.760</t>
  </si>
  <si>
    <t>k.761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</si>
</sst>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_ ;[Red]\-#,##0.00\ "/>
  </numFmts>
  <fonts count="4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0"/>
      <name val="Arial CE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 CE"/>
      <charset val="238"/>
    </font>
    <font>
      <sz val="11"/>
      <color theme="0"/>
      <name val="Calibri"/>
      <family val="2"/>
      <charset val="238"/>
      <scheme val="minor"/>
    </font>
    <font>
      <sz val="8"/>
      <name val="Arial CE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</font>
    <font>
      <b/>
      <sz val="11"/>
      <color rgb="FFFF0000"/>
      <name val="Arial CE"/>
      <charset val="238"/>
    </font>
    <font>
      <sz val="11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sz val="10"/>
      <color indexed="8"/>
      <name val="Arial ce"/>
      <charset val="238"/>
    </font>
    <font>
      <sz val="11"/>
      <name val="Calibri"/>
      <family val="2"/>
      <charset val="238"/>
      <scheme val="minor"/>
    </font>
    <font>
      <sz val="9"/>
      <color indexed="8"/>
      <name val="Arial ce"/>
      <charset val="238"/>
    </font>
    <font>
      <sz val="9"/>
      <name val="Arial CE"/>
      <charset val="238"/>
    </font>
    <font>
      <sz val="9"/>
      <name val="Arial"/>
      <family val="2"/>
      <charset val="238"/>
    </font>
    <font>
      <b/>
      <sz val="9"/>
      <color indexed="8"/>
      <name val="Arial ce"/>
      <charset val="238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9">
    <xf numFmtId="0" fontId="0" fillId="0" borderId="0"/>
    <xf numFmtId="4" fontId="2" fillId="0" borderId="0" applyBorder="0" applyAlignment="0">
      <alignment horizontal="center" vertical="center" wrapText="1"/>
    </xf>
    <xf numFmtId="1" fontId="4" fillId="0" borderId="2" applyBorder="0">
      <alignment horizontal="center" vertical="center"/>
    </xf>
    <xf numFmtId="1" fontId="5" fillId="0" borderId="0" applyBorder="0">
      <alignment horizontal="left" vertical="center"/>
    </xf>
    <xf numFmtId="4" fontId="6" fillId="0" borderId="2" applyBorder="0">
      <alignment vertical="center" wrapText="1"/>
    </xf>
    <xf numFmtId="0" fontId="8" fillId="0" borderId="1" applyBorder="0">
      <alignment vertical="center" wrapText="1"/>
      <protection locked="0"/>
    </xf>
    <xf numFmtId="0" fontId="6" fillId="3" borderId="11" applyBorder="0">
      <alignment horizontal="center" vertical="center" wrapText="1"/>
      <protection locked="0"/>
    </xf>
    <xf numFmtId="1" fontId="6" fillId="0" borderId="2" applyBorder="0">
      <alignment horizontal="center" vertical="center"/>
      <protection locked="0"/>
    </xf>
    <xf numFmtId="4" fontId="6" fillId="0" borderId="1" applyBorder="0">
      <alignment horizontal="right" vertical="center" wrapText="1"/>
    </xf>
    <xf numFmtId="4" fontId="4" fillId="0" borderId="1" applyBorder="0">
      <alignment horizontal="right" vertical="center" wrapText="1"/>
      <protection locked="0"/>
    </xf>
    <xf numFmtId="4" fontId="6" fillId="0" borderId="1">
      <alignment horizontal="right" vertical="center" wrapText="1"/>
      <protection locked="0"/>
    </xf>
    <xf numFmtId="0" fontId="6" fillId="0" borderId="6" applyBorder="0">
      <alignment vertical="center"/>
      <protection locked="0"/>
    </xf>
    <xf numFmtId="4" fontId="6" fillId="0" borderId="30" applyBorder="0">
      <alignment horizontal="centerContinuous" vertical="center" wrapText="1"/>
      <protection locked="0"/>
    </xf>
    <xf numFmtId="4" fontId="7" fillId="0" borderId="0" applyBorder="0">
      <alignment horizontal="left" vertical="center"/>
      <protection locked="0"/>
    </xf>
    <xf numFmtId="4" fontId="4" fillId="0" borderId="1" applyBorder="0">
      <alignment horizontal="right" vertical="center" wrapText="1"/>
    </xf>
    <xf numFmtId="0" fontId="24" fillId="0" borderId="0"/>
    <xf numFmtId="0" fontId="8" fillId="0" borderId="0"/>
    <xf numFmtId="0" fontId="37" fillId="0" borderId="0"/>
    <xf numFmtId="0" fontId="24" fillId="0" borderId="0"/>
  </cellStyleXfs>
  <cellXfs count="436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/>
    <xf numFmtId="4" fontId="2" fillId="0" borderId="0" xfId="1" applyBorder="1" applyAlignment="1">
      <alignment vertical="center"/>
    </xf>
    <xf numFmtId="4" fontId="6" fillId="0" borderId="1" xfId="8" applyBorder="1">
      <alignment horizontal="right" vertical="center" wrapText="1"/>
    </xf>
    <xf numFmtId="1" fontId="4" fillId="0" borderId="2" xfId="2" applyBorder="1" applyProtection="1">
      <alignment horizontal="center" vertical="center"/>
      <protection locked="0"/>
    </xf>
    <xf numFmtId="0" fontId="8" fillId="0" borderId="1" xfId="5" applyBorder="1">
      <alignment vertical="center" wrapText="1"/>
      <protection locked="0"/>
    </xf>
    <xf numFmtId="4" fontId="4" fillId="0" borderId="8" xfId="9" applyBorder="1">
      <alignment horizontal="right" vertical="center" wrapText="1"/>
      <protection locked="0"/>
    </xf>
    <xf numFmtId="1" fontId="6" fillId="0" borderId="12" xfId="7" applyBorder="1">
      <alignment horizontal="center" vertical="center"/>
      <protection locked="0"/>
    </xf>
    <xf numFmtId="4" fontId="6" fillId="0" borderId="6" xfId="8" applyBorder="1">
      <alignment horizontal="right" vertical="center" wrapText="1"/>
    </xf>
    <xf numFmtId="4" fontId="6" fillId="0" borderId="7" xfId="8" applyBorder="1">
      <alignment horizontal="right" vertical="center" wrapText="1"/>
    </xf>
    <xf numFmtId="0" fontId="13" fillId="0" borderId="0" xfId="0" applyFont="1"/>
    <xf numFmtId="0" fontId="15" fillId="0" borderId="0" xfId="0" applyFont="1"/>
    <xf numFmtId="0" fontId="9" fillId="0" borderId="0" xfId="0" applyFont="1" applyAlignment="1">
      <alignment horizontal="right"/>
    </xf>
    <xf numFmtId="4" fontId="4" fillId="0" borderId="0" xfId="0" applyNumberFormat="1" applyFont="1" applyAlignment="1">
      <alignment vertical="center"/>
    </xf>
    <xf numFmtId="1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 wrapText="1"/>
    </xf>
    <xf numFmtId="4" fontId="6" fillId="0" borderId="1" xfId="4" applyBorder="1" applyProtection="1">
      <alignment vertical="center" wrapText="1"/>
      <protection locked="0"/>
    </xf>
    <xf numFmtId="4" fontId="6" fillId="0" borderId="6" xfId="4" applyBorder="1" applyProtection="1">
      <alignment vertical="center" wrapText="1"/>
      <protection locked="0"/>
    </xf>
    <xf numFmtId="0" fontId="4" fillId="0" borderId="1" xfId="5" applyFont="1" applyBorder="1">
      <alignment vertical="center" wrapText="1"/>
      <protection locked="0"/>
    </xf>
    <xf numFmtId="4" fontId="6" fillId="0" borderId="1" xfId="10">
      <alignment horizontal="right" vertical="center" wrapText="1"/>
      <protection locked="0"/>
    </xf>
    <xf numFmtId="4" fontId="6" fillId="0" borderId="8" xfId="8" applyBorder="1">
      <alignment horizontal="right" vertical="center" wrapText="1"/>
    </xf>
    <xf numFmtId="4" fontId="4" fillId="0" borderId="1" xfId="9" applyBorder="1">
      <alignment horizontal="right" vertical="center" wrapText="1"/>
      <protection locked="0"/>
    </xf>
    <xf numFmtId="0" fontId="16" fillId="3" borderId="13" xfId="6" applyFont="1" applyBorder="1">
      <alignment horizontal="center" vertical="center" wrapText="1"/>
      <protection locked="0"/>
    </xf>
    <xf numFmtId="0" fontId="17" fillId="0" borderId="1" xfId="5" applyFont="1" applyBorder="1">
      <alignment vertical="center" wrapText="1"/>
      <protection locked="0"/>
    </xf>
    <xf numFmtId="0" fontId="19" fillId="0" borderId="0" xfId="0" applyFont="1"/>
    <xf numFmtId="4" fontId="4" fillId="0" borderId="29" xfId="9" applyBorder="1">
      <alignment horizontal="right" vertical="center" wrapText="1"/>
      <protection locked="0"/>
    </xf>
    <xf numFmtId="0" fontId="21" fillId="0" borderId="0" xfId="0" applyFont="1"/>
    <xf numFmtId="0" fontId="21" fillId="0" borderId="1" xfId="0" applyFont="1" applyBorder="1" applyAlignment="1">
      <alignment horizontal="center" vertical="center"/>
    </xf>
    <xf numFmtId="0" fontId="6" fillId="3" borderId="1" xfId="6" applyBorder="1">
      <alignment horizontal="center" vertical="center" wrapText="1"/>
      <protection locked="0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0" fillId="0" borderId="0" xfId="0" applyNumberFormat="1"/>
    <xf numFmtId="4" fontId="1" fillId="0" borderId="1" xfId="0" applyNumberFormat="1" applyFont="1" applyBorder="1"/>
    <xf numFmtId="0" fontId="6" fillId="3" borderId="11" xfId="6" applyBorder="1">
      <alignment horizontal="center" vertical="center" wrapText="1"/>
      <protection locked="0"/>
    </xf>
    <xf numFmtId="0" fontId="6" fillId="3" borderId="4" xfId="6" applyBorder="1">
      <alignment horizontal="center" vertical="center" wrapText="1"/>
      <protection locked="0"/>
    </xf>
    <xf numFmtId="4" fontId="4" fillId="0" borderId="8" xfId="14" applyBorder="1">
      <alignment horizontal="right" vertical="center" wrapText="1"/>
    </xf>
    <xf numFmtId="1" fontId="5" fillId="0" borderId="0" xfId="3" applyProtection="1">
      <alignment horizontal="left" vertical="center"/>
      <protection locked="0"/>
    </xf>
    <xf numFmtId="0" fontId="18" fillId="0" borderId="0" xfId="0" applyFont="1"/>
    <xf numFmtId="0" fontId="22" fillId="0" borderId="0" xfId="5" applyFont="1" applyBorder="1">
      <alignment vertical="center" wrapText="1"/>
      <protection locked="0"/>
    </xf>
    <xf numFmtId="0" fontId="0" fillId="0" borderId="8" xfId="0" applyBorder="1"/>
    <xf numFmtId="1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 wrapText="1"/>
    </xf>
    <xf numFmtId="0" fontId="6" fillId="3" borderId="28" xfId="6" applyBorder="1">
      <alignment horizontal="center" vertical="center" wrapText="1"/>
      <protection locked="0"/>
    </xf>
    <xf numFmtId="4" fontId="6" fillId="0" borderId="12" xfId="12" applyBorder="1">
      <alignment horizontal="centerContinuous" vertical="center" wrapText="1"/>
      <protection locked="0"/>
    </xf>
    <xf numFmtId="4" fontId="6" fillId="0" borderId="6" xfId="12" applyBorder="1">
      <alignment horizontal="centerContinuous" vertical="center" wrapText="1"/>
      <protection locked="0"/>
    </xf>
    <xf numFmtId="4" fontId="6" fillId="0" borderId="31" xfId="8" applyBorder="1">
      <alignment horizontal="right" vertical="center" wrapText="1"/>
    </xf>
    <xf numFmtId="4" fontId="4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center" vertical="center"/>
    </xf>
    <xf numFmtId="0" fontId="23" fillId="0" borderId="0" xfId="0" applyFont="1"/>
    <xf numFmtId="0" fontId="0" fillId="0" borderId="6" xfId="0" applyBorder="1"/>
    <xf numFmtId="0" fontId="4" fillId="3" borderId="1" xfId="6" applyFont="1" applyBorder="1" applyAlignment="1">
      <alignment horizontal="left" vertical="center" wrapText="1"/>
      <protection locked="0"/>
    </xf>
    <xf numFmtId="0" fontId="6" fillId="3" borderId="1" xfId="6" applyBorder="1" applyAlignment="1">
      <alignment horizontal="left" vertical="center" wrapText="1"/>
      <protection locked="0"/>
    </xf>
    <xf numFmtId="1" fontId="6" fillId="0" borderId="0" xfId="7" applyBorder="1">
      <alignment horizontal="center" vertical="center"/>
      <protection locked="0"/>
    </xf>
    <xf numFmtId="4" fontId="6" fillId="0" borderId="0" xfId="4" applyBorder="1" applyProtection="1">
      <alignment vertical="center" wrapText="1"/>
      <protection locked="0"/>
    </xf>
    <xf numFmtId="4" fontId="6" fillId="0" borderId="0" xfId="8" applyBorder="1">
      <alignment horizontal="right" vertical="center" wrapText="1"/>
    </xf>
    <xf numFmtId="1" fontId="4" fillId="0" borderId="0" xfId="2" applyBorder="1" applyProtection="1">
      <alignment horizontal="center" vertical="center"/>
      <protection locked="0"/>
    </xf>
    <xf numFmtId="0" fontId="8" fillId="0" borderId="0" xfId="5" applyBorder="1">
      <alignment vertical="center" wrapText="1"/>
      <protection locked="0"/>
    </xf>
    <xf numFmtId="4" fontId="4" fillId="0" borderId="0" xfId="9" applyBorder="1">
      <alignment horizontal="right" vertical="center" wrapText="1"/>
      <protection locked="0"/>
    </xf>
    <xf numFmtId="1" fontId="6" fillId="0" borderId="0" xfId="7" applyBorder="1" applyAlignment="1">
      <alignment vertical="center"/>
      <protection locked="0"/>
    </xf>
    <xf numFmtId="0" fontId="24" fillId="0" borderId="0" xfId="5" applyFont="1" applyBorder="1" applyAlignment="1">
      <alignment horizontal="center" vertical="center" wrapText="1"/>
      <protection locked="0"/>
    </xf>
    <xf numFmtId="16" fontId="4" fillId="3" borderId="2" xfId="6" applyNumberFormat="1" applyFont="1" applyBorder="1">
      <alignment horizontal="center" vertical="center" wrapText="1"/>
      <protection locked="0"/>
    </xf>
    <xf numFmtId="0" fontId="4" fillId="3" borderId="2" xfId="6" applyFont="1" applyBorder="1">
      <alignment horizontal="center" vertical="center" wrapText="1"/>
      <protection locked="0"/>
    </xf>
    <xf numFmtId="0" fontId="6" fillId="3" borderId="2" xfId="6" applyBorder="1">
      <alignment horizontal="center" vertical="center" wrapText="1"/>
      <protection locked="0"/>
    </xf>
    <xf numFmtId="0" fontId="4" fillId="3" borderId="12" xfId="6" applyFont="1" applyBorder="1">
      <alignment horizontal="center" vertical="center" wrapText="1"/>
      <protection locked="0"/>
    </xf>
    <xf numFmtId="0" fontId="4" fillId="3" borderId="6" xfId="6" applyFont="1" applyBorder="1" applyAlignment="1">
      <alignment horizontal="left" vertical="center" wrapText="1"/>
      <protection locked="0"/>
    </xf>
    <xf numFmtId="0" fontId="11" fillId="3" borderId="6" xfId="6" applyFont="1" applyBorder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4" fontId="4" fillId="0" borderId="0" xfId="9" applyBorder="1" applyAlignment="1">
      <alignment vertical="center" wrapText="1"/>
      <protection locked="0"/>
    </xf>
    <xf numFmtId="4" fontId="17" fillId="0" borderId="0" xfId="9" applyFont="1" applyBorder="1" applyAlignment="1">
      <alignment vertical="center" wrapText="1"/>
      <protection locked="0"/>
    </xf>
    <xf numFmtId="0" fontId="26" fillId="0" borderId="2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27" fillId="0" borderId="1" xfId="0" applyFont="1" applyBorder="1"/>
    <xf numFmtId="0" fontId="27" fillId="0" borderId="9" xfId="0" applyFont="1" applyBorder="1"/>
    <xf numFmtId="0" fontId="0" fillId="0" borderId="9" xfId="0" applyBorder="1"/>
    <xf numFmtId="0" fontId="0" fillId="0" borderId="45" xfId="0" applyBorder="1"/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0" fillId="0" borderId="47" xfId="0" applyBorder="1"/>
    <xf numFmtId="0" fontId="0" fillId="0" borderId="48" xfId="0" applyBorder="1"/>
    <xf numFmtId="0" fontId="24" fillId="0" borderId="0" xfId="5" applyFont="1" applyBorder="1" applyAlignment="1">
      <alignment horizontal="left" vertical="center" wrapText="1"/>
      <protection locked="0"/>
    </xf>
    <xf numFmtId="0" fontId="27" fillId="0" borderId="2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15" fillId="0" borderId="0" xfId="0" applyFont="1" applyAlignment="1">
      <alignment wrapText="1"/>
    </xf>
    <xf numFmtId="2" fontId="0" fillId="0" borderId="8" xfId="0" applyNumberFormat="1" applyBorder="1"/>
    <xf numFmtId="0" fontId="10" fillId="0" borderId="12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2" fontId="0" fillId="0" borderId="6" xfId="0" applyNumberFormat="1" applyBorder="1"/>
    <xf numFmtId="2" fontId="0" fillId="0" borderId="7" xfId="0" applyNumberFormat="1" applyBorder="1"/>
    <xf numFmtId="0" fontId="1" fillId="0" borderId="0" xfId="0" applyFont="1"/>
    <xf numFmtId="0" fontId="28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9" fillId="0" borderId="0" xfId="0" applyFont="1"/>
    <xf numFmtId="0" fontId="21" fillId="0" borderId="8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1" fillId="0" borderId="2" xfId="0" applyFont="1" applyBorder="1"/>
    <xf numFmtId="2" fontId="1" fillId="0" borderId="8" xfId="0" applyNumberFormat="1" applyFont="1" applyBorder="1"/>
    <xf numFmtId="16" fontId="1" fillId="0" borderId="2" xfId="0" applyNumberFormat="1" applyFont="1" applyBorder="1"/>
    <xf numFmtId="1" fontId="4" fillId="0" borderId="2" xfId="7" applyFont="1" applyBorder="1">
      <alignment horizontal="center" vertical="center"/>
      <protection locked="0"/>
    </xf>
    <xf numFmtId="0" fontId="26" fillId="0" borderId="19" xfId="0" applyFont="1" applyBorder="1" applyAlignment="1">
      <alignment horizontal="center" vertical="center" wrapText="1"/>
    </xf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6" fillId="0" borderId="1" xfId="0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26" fillId="0" borderId="8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4" fontId="0" fillId="0" borderId="6" xfId="0" applyNumberFormat="1" applyBorder="1"/>
    <xf numFmtId="4" fontId="0" fillId="0" borderId="7" xfId="0" applyNumberFormat="1" applyBorder="1"/>
    <xf numFmtId="0" fontId="21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/>
    </xf>
    <xf numFmtId="2" fontId="27" fillId="0" borderId="47" xfId="0" applyNumberFormat="1" applyFont="1" applyBorder="1"/>
    <xf numFmtId="2" fontId="27" fillId="0" borderId="4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2" fontId="27" fillId="0" borderId="48" xfId="0" applyNumberFormat="1" applyFont="1" applyBorder="1"/>
    <xf numFmtId="0" fontId="25" fillId="0" borderId="8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/>
    </xf>
    <xf numFmtId="2" fontId="10" fillId="0" borderId="47" xfId="0" applyNumberFormat="1" applyFont="1" applyBorder="1" applyAlignment="1">
      <alignment horizontal="center" vertical="center"/>
    </xf>
    <xf numFmtId="2" fontId="10" fillId="0" borderId="47" xfId="0" applyNumberFormat="1" applyFont="1" applyBorder="1" applyAlignment="1">
      <alignment horizontal="right" vertical="center"/>
    </xf>
    <xf numFmtId="2" fontId="10" fillId="0" borderId="48" xfId="0" applyNumberFormat="1" applyFont="1" applyBorder="1" applyAlignment="1">
      <alignment horizontal="right" vertical="center"/>
    </xf>
    <xf numFmtId="2" fontId="0" fillId="0" borderId="1" xfId="0" applyNumberFormat="1" applyBorder="1"/>
    <xf numFmtId="0" fontId="12" fillId="0" borderId="1" xfId="0" applyFont="1" applyBorder="1" applyAlignment="1">
      <alignment horizontal="right"/>
    </xf>
    <xf numFmtId="2" fontId="12" fillId="0" borderId="1" xfId="0" applyNumberFormat="1" applyFont="1" applyBorder="1"/>
    <xf numFmtId="0" fontId="12" fillId="0" borderId="1" xfId="0" applyFont="1" applyBorder="1"/>
    <xf numFmtId="4" fontId="4" fillId="0" borderId="0" xfId="9" applyBorder="1" applyAlignment="1">
      <alignment vertical="center"/>
      <protection locked="0"/>
    </xf>
    <xf numFmtId="4" fontId="4" fillId="0" borderId="0" xfId="9" applyBorder="1" applyAlignment="1">
      <alignment horizontal="center" vertical="center"/>
      <protection locked="0"/>
    </xf>
    <xf numFmtId="0" fontId="12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8" fillId="0" borderId="8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6" xfId="0" applyFont="1" applyBorder="1"/>
    <xf numFmtId="4" fontId="12" fillId="0" borderId="6" xfId="0" applyNumberFormat="1" applyFont="1" applyBorder="1"/>
    <xf numFmtId="0" fontId="12" fillId="0" borderId="0" xfId="0" applyFont="1"/>
    <xf numFmtId="2" fontId="21" fillId="0" borderId="1" xfId="0" applyNumberFormat="1" applyFont="1" applyBorder="1" applyAlignment="1">
      <alignment horizontal="right"/>
    </xf>
    <xf numFmtId="0" fontId="28" fillId="0" borderId="2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8" xfId="0" applyFont="1" applyBorder="1" applyAlignment="1">
      <alignment horizontal="center"/>
    </xf>
    <xf numFmtId="2" fontId="21" fillId="0" borderId="8" xfId="0" applyNumberFormat="1" applyFont="1" applyBorder="1" applyAlignment="1">
      <alignment horizontal="right"/>
    </xf>
    <xf numFmtId="4" fontId="12" fillId="0" borderId="7" xfId="0" applyNumberFormat="1" applyFont="1" applyBorder="1"/>
    <xf numFmtId="0" fontId="1" fillId="0" borderId="41" xfId="0" applyFont="1" applyBorder="1"/>
    <xf numFmtId="0" fontId="1" fillId="0" borderId="9" xfId="0" applyFont="1" applyBorder="1"/>
    <xf numFmtId="2" fontId="1" fillId="0" borderId="9" xfId="0" applyNumberFormat="1" applyFont="1" applyBorder="1"/>
    <xf numFmtId="2" fontId="1" fillId="0" borderId="45" xfId="0" applyNumberFormat="1" applyFont="1" applyBorder="1"/>
    <xf numFmtId="0" fontId="21" fillId="0" borderId="46" xfId="0" applyFont="1" applyBorder="1"/>
    <xf numFmtId="0" fontId="21" fillId="0" borderId="47" xfId="0" applyFont="1" applyBorder="1"/>
    <xf numFmtId="2" fontId="21" fillId="0" borderId="47" xfId="0" applyNumberFormat="1" applyFont="1" applyBorder="1"/>
    <xf numFmtId="2" fontId="21" fillId="0" borderId="48" xfId="0" applyNumberFormat="1" applyFont="1" applyBorder="1"/>
    <xf numFmtId="0" fontId="1" fillId="0" borderId="19" xfId="0" applyFont="1" applyBorder="1"/>
    <xf numFmtId="0" fontId="1" fillId="0" borderId="13" xfId="0" applyFont="1" applyBorder="1"/>
    <xf numFmtId="2" fontId="1" fillId="0" borderId="10" xfId="0" applyNumberFormat="1" applyFont="1" applyBorder="1"/>
    <xf numFmtId="0" fontId="28" fillId="0" borderId="12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1" fontId="29" fillId="0" borderId="0" xfId="3" applyFont="1" applyAlignment="1" applyProtection="1">
      <alignment horizontal="left" vertical="top"/>
      <protection locked="0"/>
    </xf>
    <xf numFmtId="0" fontId="6" fillId="3" borderId="19" xfId="6" applyBorder="1">
      <alignment horizontal="center" vertical="center" wrapText="1"/>
      <protection locked="0"/>
    </xf>
    <xf numFmtId="0" fontId="6" fillId="3" borderId="13" xfId="6" applyBorder="1" applyAlignment="1">
      <alignment horizontal="left" vertical="center" wrapText="1"/>
      <protection locked="0"/>
    </xf>
    <xf numFmtId="0" fontId="6" fillId="3" borderId="49" xfId="6" applyBorder="1">
      <alignment horizontal="center" vertical="center" wrapText="1"/>
      <protection locked="0"/>
    </xf>
    <xf numFmtId="0" fontId="6" fillId="3" borderId="43" xfId="6" applyBorder="1">
      <alignment horizontal="center" vertical="center" wrapText="1"/>
      <protection locked="0"/>
    </xf>
    <xf numFmtId="0" fontId="6" fillId="3" borderId="50" xfId="6" applyBorder="1">
      <alignment horizontal="center" vertical="center" wrapText="1"/>
      <protection locked="0"/>
    </xf>
    <xf numFmtId="0" fontId="6" fillId="3" borderId="51" xfId="6" applyBorder="1">
      <alignment horizontal="center" vertical="center" wrapText="1"/>
      <protection locked="0"/>
    </xf>
    <xf numFmtId="0" fontId="11" fillId="3" borderId="43" xfId="6" applyFont="1" applyBorder="1">
      <alignment horizontal="center" vertical="center" wrapText="1"/>
      <protection locked="0"/>
    </xf>
    <xf numFmtId="0" fontId="6" fillId="3" borderId="6" xfId="6" applyBorder="1">
      <alignment horizontal="center" vertical="center" wrapText="1"/>
      <protection locked="0"/>
    </xf>
    <xf numFmtId="0" fontId="6" fillId="3" borderId="46" xfId="6" applyBorder="1">
      <alignment horizontal="center" vertical="center" wrapText="1"/>
      <protection locked="0"/>
    </xf>
    <xf numFmtId="0" fontId="6" fillId="3" borderId="47" xfId="6" applyBorder="1">
      <alignment horizontal="center" vertical="center" wrapText="1"/>
      <protection locked="0"/>
    </xf>
    <xf numFmtId="0" fontId="6" fillId="3" borderId="52" xfId="6" applyBorder="1">
      <alignment horizontal="center" vertical="center" wrapText="1"/>
      <protection locked="0"/>
    </xf>
    <xf numFmtId="0" fontId="6" fillId="3" borderId="53" xfId="6" applyBorder="1">
      <alignment horizontal="center" vertical="center" wrapText="1"/>
      <protection locked="0"/>
    </xf>
    <xf numFmtId="0" fontId="6" fillId="3" borderId="54" xfId="6" applyBorder="1">
      <alignment horizontal="center" vertical="center" wrapText="1"/>
      <protection locked="0"/>
    </xf>
    <xf numFmtId="0" fontId="6" fillId="3" borderId="55" xfId="6" applyBorder="1">
      <alignment horizontal="center" vertical="center" wrapText="1"/>
      <protection locked="0"/>
    </xf>
    <xf numFmtId="0" fontId="25" fillId="0" borderId="5" xfId="0" applyFont="1" applyBorder="1" applyAlignment="1">
      <alignment horizontal="center" vertical="center" wrapText="1"/>
    </xf>
    <xf numFmtId="0" fontId="6" fillId="3" borderId="48" xfId="6" applyBorder="1">
      <alignment horizontal="center" vertical="center" wrapText="1"/>
      <protection locked="0"/>
    </xf>
    <xf numFmtId="0" fontId="16" fillId="3" borderId="27" xfId="6" applyFont="1" applyBorder="1">
      <alignment horizontal="center" vertical="center" wrapText="1"/>
      <protection locked="0"/>
    </xf>
    <xf numFmtId="0" fontId="16" fillId="3" borderId="42" xfId="6" applyFont="1" applyBorder="1">
      <alignment horizontal="center" vertical="center" wrapText="1"/>
      <protection locked="0"/>
    </xf>
    <xf numFmtId="0" fontId="16" fillId="3" borderId="58" xfId="6" applyFont="1" applyBorder="1">
      <alignment horizontal="center" vertical="center" wrapText="1"/>
      <protection locked="0"/>
    </xf>
    <xf numFmtId="0" fontId="16" fillId="3" borderId="24" xfId="6" applyFont="1" applyBorder="1">
      <alignment horizontal="center" vertical="center" wrapText="1"/>
      <protection locked="0"/>
    </xf>
    <xf numFmtId="0" fontId="16" fillId="3" borderId="23" xfId="6" applyFont="1" applyBorder="1">
      <alignment horizontal="center" vertical="center" wrapText="1"/>
      <protection locked="0"/>
    </xf>
    <xf numFmtId="0" fontId="25" fillId="0" borderId="11" xfId="0" applyFont="1" applyBorder="1" applyAlignment="1">
      <alignment horizontal="center" vertical="center" wrapText="1"/>
    </xf>
    <xf numFmtId="0" fontId="30" fillId="0" borderId="0" xfId="0" applyFont="1"/>
    <xf numFmtId="164" fontId="16" fillId="3" borderId="13" xfId="6" applyNumberFormat="1" applyFont="1" applyBorder="1">
      <alignment horizontal="center" vertical="center" wrapText="1"/>
      <protection locked="0"/>
    </xf>
    <xf numFmtId="164" fontId="16" fillId="3" borderId="10" xfId="6" applyNumberFormat="1" applyFont="1" applyBorder="1">
      <alignment horizontal="center" vertical="center" wrapText="1"/>
      <protection locked="0"/>
    </xf>
    <xf numFmtId="164" fontId="6" fillId="3" borderId="13" xfId="6" applyNumberFormat="1" applyBorder="1">
      <alignment horizontal="center" vertical="center" wrapText="1"/>
      <protection locked="0"/>
    </xf>
    <xf numFmtId="164" fontId="6" fillId="3" borderId="1" xfId="6" applyNumberFormat="1" applyBorder="1">
      <alignment horizontal="center" vertical="center" wrapText="1"/>
      <protection locked="0"/>
    </xf>
    <xf numFmtId="164" fontId="0" fillId="0" borderId="1" xfId="0" applyNumberFormat="1" applyBorder="1"/>
    <xf numFmtId="164" fontId="16" fillId="3" borderId="1" xfId="6" applyNumberFormat="1" applyFont="1" applyBorder="1">
      <alignment horizontal="center" vertical="center" wrapText="1"/>
      <protection locked="0"/>
    </xf>
    <xf numFmtId="164" fontId="6" fillId="3" borderId="6" xfId="6" applyNumberFormat="1" applyBorder="1">
      <alignment horizontal="center" vertical="center" wrapText="1"/>
      <protection locked="0"/>
    </xf>
    <xf numFmtId="164" fontId="0" fillId="0" borderId="6" xfId="0" applyNumberFormat="1" applyBorder="1"/>
    <xf numFmtId="164" fontId="0" fillId="0" borderId="0" xfId="0" applyNumberFormat="1"/>
    <xf numFmtId="164" fontId="16" fillId="3" borderId="25" xfId="6" applyNumberFormat="1" applyFont="1" applyBorder="1">
      <alignment horizontal="center" vertical="center" wrapText="1"/>
      <protection locked="0"/>
    </xf>
    <xf numFmtId="164" fontId="16" fillId="3" borderId="19" xfId="6" applyNumberFormat="1" applyFont="1" applyBorder="1">
      <alignment horizontal="center" vertical="center" wrapText="1"/>
      <protection locked="0"/>
    </xf>
    <xf numFmtId="164" fontId="16" fillId="3" borderId="26" xfId="6" applyNumberFormat="1" applyFont="1" applyBorder="1">
      <alignment horizontal="center" vertical="center" wrapText="1"/>
      <protection locked="0"/>
    </xf>
    <xf numFmtId="164" fontId="16" fillId="3" borderId="39" xfId="6" applyNumberFormat="1" applyFont="1" applyBorder="1">
      <alignment horizontal="center" vertical="center" wrapText="1"/>
      <protection locked="0"/>
    </xf>
    <xf numFmtId="164" fontId="0" fillId="0" borderId="19" xfId="0" applyNumberFormat="1" applyBorder="1"/>
    <xf numFmtId="164" fontId="0" fillId="0" borderId="10" xfId="0" applyNumberFormat="1" applyBorder="1"/>
    <xf numFmtId="164" fontId="6" fillId="3" borderId="19" xfId="6" applyNumberFormat="1" applyBorder="1">
      <alignment horizontal="center" vertical="center" wrapText="1"/>
      <protection locked="0"/>
    </xf>
    <xf numFmtId="164" fontId="6" fillId="3" borderId="26" xfId="6" applyNumberFormat="1" applyBorder="1">
      <alignment horizontal="center" vertical="center" wrapText="1"/>
      <protection locked="0"/>
    </xf>
    <xf numFmtId="164" fontId="16" fillId="3" borderId="20" xfId="6" applyNumberFormat="1" applyFont="1" applyBorder="1">
      <alignment horizontal="center" vertical="center" wrapText="1"/>
      <protection locked="0"/>
    </xf>
    <xf numFmtId="164" fontId="16" fillId="3" borderId="33" xfId="6" applyNumberFormat="1" applyFont="1" applyBorder="1">
      <alignment horizontal="center" vertical="center" wrapText="1"/>
      <protection locked="0"/>
    </xf>
    <xf numFmtId="164" fontId="0" fillId="0" borderId="2" xfId="0" applyNumberFormat="1" applyBorder="1"/>
    <xf numFmtId="164" fontId="0" fillId="0" borderId="8" xfId="0" applyNumberFormat="1" applyBorder="1"/>
    <xf numFmtId="164" fontId="16" fillId="3" borderId="35" xfId="6" applyNumberFormat="1" applyFont="1" applyBorder="1">
      <alignment horizontal="center" vertical="center" wrapText="1"/>
      <protection locked="0"/>
    </xf>
    <xf numFmtId="164" fontId="6" fillId="3" borderId="12" xfId="6" applyNumberFormat="1" applyBorder="1">
      <alignment horizontal="center" vertical="center" wrapText="1"/>
      <protection locked="0"/>
    </xf>
    <xf numFmtId="164" fontId="16" fillId="3" borderId="56" xfId="6" applyNumberFormat="1" applyFont="1" applyBorder="1">
      <alignment horizontal="center" vertical="center" wrapText="1"/>
      <protection locked="0"/>
    </xf>
    <xf numFmtId="164" fontId="6" fillId="3" borderId="30" xfId="6" applyNumberFormat="1" applyBorder="1">
      <alignment horizontal="center" vertical="center" wrapText="1"/>
      <protection locked="0"/>
    </xf>
    <xf numFmtId="164" fontId="16" fillId="3" borderId="34" xfId="6" applyNumberFormat="1" applyFont="1" applyBorder="1">
      <alignment horizontal="center" vertical="center" wrapText="1"/>
      <protection locked="0"/>
    </xf>
    <xf numFmtId="164" fontId="0" fillId="0" borderId="12" xfId="0" applyNumberFormat="1" applyBorder="1"/>
    <xf numFmtId="164" fontId="0" fillId="0" borderId="7" xfId="0" applyNumberFormat="1" applyBorder="1"/>
    <xf numFmtId="0" fontId="0" fillId="0" borderId="1" xfId="0" applyBorder="1" applyAlignment="1">
      <alignment wrapText="1"/>
    </xf>
    <xf numFmtId="164" fontId="12" fillId="0" borderId="1" xfId="0" applyNumberFormat="1" applyFont="1" applyBorder="1"/>
    <xf numFmtId="0" fontId="0" fillId="0" borderId="1" xfId="0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1" fontId="31" fillId="0" borderId="1" xfId="2" applyFont="1" applyBorder="1" applyAlignment="1">
      <alignment vertical="center"/>
    </xf>
    <xf numFmtId="0" fontId="18" fillId="0" borderId="1" xfId="0" applyFont="1" applyBorder="1"/>
    <xf numFmtId="1" fontId="2" fillId="0" borderId="1" xfId="2" applyFont="1" applyBorder="1" applyAlignment="1">
      <alignment horizontal="left" vertical="center"/>
    </xf>
    <xf numFmtId="0" fontId="34" fillId="0" borderId="1" xfId="0" applyFont="1" applyBorder="1" applyAlignment="1">
      <alignment vertical="center" wrapText="1"/>
    </xf>
    <xf numFmtId="1" fontId="31" fillId="0" borderId="1" xfId="2" applyFont="1" applyBorder="1">
      <alignment horizontal="center" vertical="center"/>
    </xf>
    <xf numFmtId="49" fontId="31" fillId="0" borderId="1" xfId="2" applyNumberFormat="1" applyFont="1" applyBorder="1">
      <alignment horizontal="center" vertical="center"/>
    </xf>
    <xf numFmtId="0" fontId="18" fillId="0" borderId="1" xfId="0" applyFont="1" applyBorder="1" applyAlignment="1">
      <alignment vertical="center" wrapText="1"/>
    </xf>
    <xf numFmtId="49" fontId="18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Border="1"/>
    <xf numFmtId="0" fontId="18" fillId="0" borderId="1" xfId="0" applyFont="1" applyBorder="1" applyAlignment="1">
      <alignment horizontal="center" vertical="center"/>
    </xf>
    <xf numFmtId="1" fontId="2" fillId="0" borderId="0" xfId="7" applyFont="1" applyBorder="1" applyAlignment="1">
      <alignment vertical="center"/>
      <protection locked="0"/>
    </xf>
    <xf numFmtId="1" fontId="31" fillId="0" borderId="0" xfId="2" applyFont="1" applyBorder="1" applyProtection="1">
      <alignment horizontal="center" vertical="center"/>
      <protection locked="0"/>
    </xf>
    <xf numFmtId="4" fontId="2" fillId="0" borderId="0" xfId="8" applyFont="1" applyBorder="1">
      <alignment horizontal="right" vertical="center" wrapText="1"/>
    </xf>
    <xf numFmtId="4" fontId="31" fillId="0" borderId="0" xfId="9" applyFont="1" applyBorder="1">
      <alignment horizontal="right" vertical="center" wrapText="1"/>
      <protection locked="0"/>
    </xf>
    <xf numFmtId="0" fontId="18" fillId="0" borderId="0" xfId="0" applyFont="1" applyAlignment="1">
      <alignment vertical="center" wrapText="1"/>
    </xf>
    <xf numFmtId="1" fontId="31" fillId="0" borderId="0" xfId="2" applyFont="1" applyBorder="1">
      <alignment horizontal="center" vertical="center"/>
    </xf>
    <xf numFmtId="0" fontId="18" fillId="0" borderId="0" xfId="0" applyFont="1" applyAlignment="1">
      <alignment wrapText="1"/>
    </xf>
    <xf numFmtId="0" fontId="36" fillId="0" borderId="0" xfId="0" applyFont="1" applyAlignment="1">
      <alignment horizontal="center" vertical="center" wrapText="1"/>
    </xf>
    <xf numFmtId="0" fontId="36" fillId="0" borderId="0" xfId="0" applyFont="1" applyAlignment="1">
      <alignment vertical="center" wrapText="1"/>
    </xf>
    <xf numFmtId="1" fontId="2" fillId="0" borderId="0" xfId="2" applyFont="1" applyBorder="1" applyAlignment="1">
      <alignment horizontal="left" vertical="center"/>
    </xf>
    <xf numFmtId="1" fontId="31" fillId="2" borderId="11" xfId="2" applyFont="1" applyFill="1" applyBorder="1">
      <alignment horizontal="center" vertical="center"/>
    </xf>
    <xf numFmtId="4" fontId="2" fillId="2" borderId="4" xfId="4" applyFont="1" applyFill="1" applyBorder="1">
      <alignment vertical="center" wrapText="1"/>
    </xf>
    <xf numFmtId="4" fontId="3" fillId="0" borderId="5" xfId="0" applyNumberFormat="1" applyFont="1" applyBorder="1" applyAlignment="1">
      <alignment vertical="center" wrapText="1"/>
    </xf>
    <xf numFmtId="0" fontId="36" fillId="0" borderId="0" xfId="0" applyFont="1" applyAlignment="1">
      <alignment wrapText="1"/>
    </xf>
    <xf numFmtId="1" fontId="31" fillId="2" borderId="2" xfId="2" applyFont="1" applyFill="1" applyBorder="1">
      <alignment horizontal="center" vertical="center"/>
    </xf>
    <xf numFmtId="4" fontId="2" fillId="2" borderId="1" xfId="4" applyFont="1" applyFill="1" applyBorder="1" applyAlignment="1">
      <alignment horizontal="left" vertical="center" wrapText="1"/>
    </xf>
    <xf numFmtId="0" fontId="18" fillId="0" borderId="8" xfId="0" applyFont="1" applyBorder="1" applyAlignment="1">
      <alignment vertical="center" wrapText="1"/>
    </xf>
    <xf numFmtId="4" fontId="2" fillId="2" borderId="1" xfId="4" applyFont="1" applyFill="1" applyBorder="1">
      <alignment vertical="center" wrapText="1"/>
    </xf>
    <xf numFmtId="0" fontId="18" fillId="0" borderId="7" xfId="0" applyFont="1" applyBorder="1" applyAlignment="1">
      <alignment vertical="center" wrapText="1"/>
    </xf>
    <xf numFmtId="1" fontId="31" fillId="0" borderId="0" xfId="2" applyFont="1" applyBorder="1" applyAlignment="1">
      <alignment vertical="center"/>
    </xf>
    <xf numFmtId="4" fontId="2" fillId="0" borderId="0" xfId="4" applyFont="1" applyBorder="1">
      <alignment vertical="center" wrapText="1"/>
    </xf>
    <xf numFmtId="0" fontId="22" fillId="0" borderId="1" xfId="5" applyFont="1" applyBorder="1">
      <alignment vertical="center" wrapText="1"/>
      <protection locked="0"/>
    </xf>
    <xf numFmtId="0" fontId="35" fillId="0" borderId="1" xfId="5" applyFont="1" applyBorder="1">
      <alignment vertical="center" wrapText="1"/>
      <protection locked="0"/>
    </xf>
    <xf numFmtId="0" fontId="19" fillId="0" borderId="1" xfId="0" applyFont="1" applyBorder="1"/>
    <xf numFmtId="49" fontId="18" fillId="0" borderId="0" xfId="0" applyNumberFormat="1" applyFont="1"/>
    <xf numFmtId="14" fontId="22" fillId="0" borderId="0" xfId="5" applyNumberFormat="1" applyFont="1" applyBorder="1" applyAlignment="1">
      <alignment horizontal="left" vertical="center" wrapText="1"/>
      <protection locked="0"/>
    </xf>
    <xf numFmtId="1" fontId="17" fillId="0" borderId="0" xfId="2" applyFont="1" applyBorder="1" applyProtection="1">
      <alignment horizontal="center" vertical="center"/>
      <protection locked="0"/>
    </xf>
    <xf numFmtId="4" fontId="11" fillId="0" borderId="0" xfId="8" applyFont="1" applyBorder="1">
      <alignment horizontal="right" vertical="center" wrapText="1"/>
    </xf>
    <xf numFmtId="14" fontId="4" fillId="0" borderId="0" xfId="9" applyNumberFormat="1" applyBorder="1" applyAlignment="1">
      <alignment horizontal="center" vertical="center" wrapText="1"/>
      <protection locked="0"/>
    </xf>
    <xf numFmtId="1" fontId="8" fillId="0" borderId="0" xfId="5" applyNumberFormat="1" applyBorder="1">
      <alignment vertical="center" wrapText="1"/>
      <protection locked="0"/>
    </xf>
    <xf numFmtId="164" fontId="8" fillId="0" borderId="0" xfId="5" applyNumberFormat="1" applyBorder="1">
      <alignment vertical="center" wrapText="1"/>
      <protection locked="0"/>
    </xf>
    <xf numFmtId="4" fontId="32" fillId="0" borderId="1" xfId="4" applyFont="1" applyBorder="1">
      <alignment vertical="center" wrapText="1"/>
    </xf>
    <xf numFmtId="0" fontId="0" fillId="0" borderId="1" xfId="0" applyBorder="1" applyAlignment="1">
      <alignment horizontal="center"/>
    </xf>
    <xf numFmtId="4" fontId="6" fillId="0" borderId="0" xfId="12" applyBorder="1">
      <alignment horizontal="centerContinuous" vertical="center" wrapText="1"/>
      <protection locked="0"/>
    </xf>
    <xf numFmtId="1" fontId="4" fillId="0" borderId="0" xfId="7" applyFont="1" applyBorder="1" applyAlignment="1">
      <alignment vertical="center"/>
      <protection locked="0"/>
    </xf>
    <xf numFmtId="14" fontId="8" fillId="0" borderId="0" xfId="5" applyNumberFormat="1" applyBorder="1">
      <alignment vertical="center" wrapText="1"/>
      <protection locked="0"/>
    </xf>
    <xf numFmtId="4" fontId="2" fillId="0" borderId="9" xfId="4" applyFont="1" applyBorder="1">
      <alignment vertical="center" wrapText="1"/>
    </xf>
    <xf numFmtId="0" fontId="18" fillId="0" borderId="9" xfId="0" applyFont="1" applyBorder="1" applyAlignment="1">
      <alignment vertical="center" wrapText="1"/>
    </xf>
    <xf numFmtId="49" fontId="4" fillId="0" borderId="0" xfId="9" applyNumberFormat="1" applyBorder="1" applyAlignment="1">
      <alignment horizontal="center" vertical="center" wrapText="1"/>
      <protection locked="0"/>
    </xf>
    <xf numFmtId="14" fontId="4" fillId="0" borderId="0" xfId="9" applyNumberFormat="1" applyBorder="1">
      <alignment horizontal="right" vertical="center" wrapText="1"/>
      <protection locked="0"/>
    </xf>
    <xf numFmtId="0" fontId="0" fillId="0" borderId="0" xfId="0" applyAlignment="1">
      <alignment horizontal="left" vertical="center" wrapText="1"/>
    </xf>
    <xf numFmtId="49" fontId="17" fillId="0" borderId="0" xfId="9" applyNumberFormat="1" applyFont="1" applyBorder="1" applyAlignment="1">
      <alignment horizontal="center" vertical="center" wrapText="1"/>
      <protection locked="0"/>
    </xf>
    <xf numFmtId="39" fontId="17" fillId="0" borderId="0" xfId="15" applyNumberFormat="1" applyFont="1" applyAlignment="1">
      <alignment horizontal="center" vertical="center" wrapText="1"/>
    </xf>
    <xf numFmtId="8" fontId="18" fillId="0" borderId="0" xfId="0" applyNumberFormat="1" applyFont="1"/>
    <xf numFmtId="39" fontId="38" fillId="0" borderId="59" xfId="15" applyNumberFormat="1" applyFont="1" applyBorder="1" applyAlignment="1">
      <alignment horizontal="right" vertical="center"/>
    </xf>
    <xf numFmtId="164" fontId="39" fillId="0" borderId="1" xfId="0" applyNumberFormat="1" applyFont="1" applyBorder="1"/>
    <xf numFmtId="0" fontId="8" fillId="0" borderId="1" xfId="5" applyBorder="1" applyAlignment="1">
      <alignment horizontal="left" vertical="center" wrapText="1" indent="1"/>
      <protection locked="0"/>
    </xf>
    <xf numFmtId="0" fontId="10" fillId="0" borderId="1" xfId="0" applyFont="1" applyBorder="1" applyAlignment="1">
      <alignment wrapText="1"/>
    </xf>
    <xf numFmtId="0" fontId="10" fillId="0" borderId="1" xfId="0" applyFont="1" applyBorder="1"/>
    <xf numFmtId="0" fontId="12" fillId="0" borderId="1" xfId="0" applyFont="1" applyBorder="1" applyAlignment="1">
      <alignment vertical="top" wrapText="1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8" fillId="0" borderId="1" xfId="0" applyFont="1" applyBorder="1"/>
    <xf numFmtId="4" fontId="2" fillId="0" borderId="1" xfId="4" applyFont="1" applyBorder="1">
      <alignment vertical="center" wrapText="1"/>
    </xf>
    <xf numFmtId="4" fontId="33" fillId="0" borderId="1" xfId="4" applyFont="1" applyBorder="1">
      <alignment vertical="center" wrapText="1"/>
    </xf>
    <xf numFmtId="0" fontId="2" fillId="0" borderId="1" xfId="5" applyFont="1" applyBorder="1">
      <alignment vertical="center" wrapText="1"/>
      <protection locked="0"/>
    </xf>
    <xf numFmtId="4" fontId="31" fillId="0" borderId="1" xfId="4" applyFont="1" applyBorder="1" applyAlignment="1">
      <alignment horizontal="left" vertical="center" wrapText="1"/>
    </xf>
    <xf numFmtId="4" fontId="33" fillId="0" borderId="1" xfId="4" applyFont="1" applyBorder="1" applyAlignment="1">
      <alignment horizontal="left" vertical="center" wrapText="1"/>
    </xf>
    <xf numFmtId="1" fontId="2" fillId="0" borderId="0" xfId="2" applyFont="1" applyBorder="1" applyAlignment="1">
      <alignment horizontal="left" vertical="center"/>
    </xf>
    <xf numFmtId="1" fontId="31" fillId="2" borderId="2" xfId="2" applyFont="1" applyFill="1" applyBorder="1">
      <alignment horizontal="center" vertical="center"/>
    </xf>
    <xf numFmtId="1" fontId="31" fillId="2" borderId="12" xfId="2" applyFont="1" applyFill="1" applyBorder="1">
      <alignment horizontal="center" vertical="center"/>
    </xf>
    <xf numFmtId="4" fontId="2" fillId="2" borderId="1" xfId="4" applyFont="1" applyFill="1" applyBorder="1" applyAlignment="1">
      <alignment horizontal="left" vertical="center" wrapText="1"/>
    </xf>
    <xf numFmtId="4" fontId="2" fillId="2" borderId="6" xfId="4" applyFont="1" applyFill="1" applyBorder="1" applyAlignment="1">
      <alignment horizontal="left" vertical="center" wrapText="1"/>
    </xf>
    <xf numFmtId="4" fontId="3" fillId="0" borderId="1" xfId="4" applyFont="1" applyBorder="1">
      <alignment vertical="center" wrapText="1"/>
    </xf>
    <xf numFmtId="4" fontId="32" fillId="0" borderId="20" xfId="4" applyFont="1" applyBorder="1" applyAlignment="1">
      <alignment horizontal="left" vertical="center" wrapText="1"/>
    </xf>
    <xf numFmtId="4" fontId="32" fillId="0" borderId="21" xfId="4" applyFont="1" applyBorder="1" applyAlignment="1">
      <alignment horizontal="left" vertical="center" wrapText="1"/>
    </xf>
    <xf numFmtId="0" fontId="2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31" fillId="0" borderId="0" xfId="2" applyFont="1" applyBorder="1" applyAlignment="1" applyProtection="1">
      <alignment horizontal="left" vertical="center" wrapText="1"/>
      <protection locked="0"/>
    </xf>
    <xf numFmtId="49" fontId="4" fillId="0" borderId="0" xfId="9" applyNumberFormat="1" applyBorder="1" applyAlignment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" fontId="17" fillId="0" borderId="0" xfId="9" applyFont="1" applyBorder="1" applyAlignment="1">
      <alignment horizontal="center" vertical="center" wrapText="1"/>
      <protection locked="0"/>
    </xf>
    <xf numFmtId="1" fontId="4" fillId="0" borderId="0" xfId="2" applyBorder="1" applyAlignment="1" applyProtection="1">
      <alignment horizontal="left" vertical="center" wrapText="1"/>
      <protection locked="0"/>
    </xf>
    <xf numFmtId="0" fontId="16" fillId="3" borderId="14" xfId="6" applyFont="1" applyBorder="1">
      <alignment horizontal="center" vertical="center" wrapText="1"/>
      <protection locked="0"/>
    </xf>
    <xf numFmtId="0" fontId="16" fillId="3" borderId="43" xfId="6" applyFont="1" applyBorder="1">
      <alignment horizontal="center" vertical="center" wrapText="1"/>
      <protection locked="0"/>
    </xf>
    <xf numFmtId="0" fontId="21" fillId="0" borderId="5" xfId="0" applyFont="1" applyBorder="1" applyAlignment="1">
      <alignment horizontal="center" wrapText="1"/>
    </xf>
    <xf numFmtId="0" fontId="21" fillId="0" borderId="7" xfId="0" applyFont="1" applyBorder="1" applyAlignment="1">
      <alignment horizontal="center" wrapText="1"/>
    </xf>
    <xf numFmtId="0" fontId="2" fillId="3" borderId="15" xfId="6" applyFont="1" applyBorder="1">
      <alignment horizontal="center" vertical="center" wrapText="1"/>
      <protection locked="0"/>
    </xf>
    <xf numFmtId="0" fontId="2" fillId="3" borderId="16" xfId="6" applyFont="1" applyBorder="1">
      <alignment horizontal="center" vertical="center" wrapText="1"/>
      <protection locked="0"/>
    </xf>
    <xf numFmtId="0" fontId="2" fillId="3" borderId="17" xfId="6" applyFont="1" applyBorder="1">
      <alignment horizontal="center" vertical="center" wrapText="1"/>
      <protection locked="0"/>
    </xf>
    <xf numFmtId="0" fontId="20" fillId="0" borderId="44" xfId="0" applyFont="1" applyBorder="1" applyAlignment="1">
      <alignment horizontal="left" vertical="top" wrapText="1"/>
    </xf>
    <xf numFmtId="0" fontId="2" fillId="3" borderId="11" xfId="6" applyFont="1" applyBorder="1">
      <alignment horizontal="center" vertical="center" wrapText="1"/>
      <protection locked="0"/>
    </xf>
    <xf numFmtId="0" fontId="2" fillId="3" borderId="12" xfId="6" applyFont="1" applyBorder="1">
      <alignment horizontal="center" vertical="center" wrapText="1"/>
      <protection locked="0"/>
    </xf>
    <xf numFmtId="0" fontId="2" fillId="3" borderId="4" xfId="6" applyFont="1" applyBorder="1">
      <alignment horizontal="center" vertical="center" wrapText="1"/>
      <protection locked="0"/>
    </xf>
    <xf numFmtId="0" fontId="2" fillId="3" borderId="6" xfId="6" applyFont="1" applyBorder="1">
      <alignment horizontal="center" vertical="center" wrapText="1"/>
      <protection locked="0"/>
    </xf>
    <xf numFmtId="1" fontId="4" fillId="0" borderId="0" xfId="2" applyBorder="1" applyAlignment="1" applyProtection="1">
      <alignment horizontal="center" vertical="center" wrapText="1"/>
      <protection locked="0"/>
    </xf>
    <xf numFmtId="0" fontId="10" fillId="0" borderId="44" xfId="0" applyFont="1" applyBorder="1" applyAlignment="1">
      <alignment horizontal="left" vertical="top" wrapText="1"/>
    </xf>
    <xf numFmtId="0" fontId="6" fillId="3" borderId="11" xfId="6" applyBorder="1">
      <alignment horizontal="center" vertical="center" wrapText="1"/>
      <protection locked="0"/>
    </xf>
    <xf numFmtId="0" fontId="6" fillId="3" borderId="41" xfId="6" applyBorder="1">
      <alignment horizontal="center" vertical="center" wrapText="1"/>
      <protection locked="0"/>
    </xf>
    <xf numFmtId="0" fontId="6" fillId="3" borderId="4" xfId="6" applyBorder="1">
      <alignment horizontal="center" vertical="center" wrapText="1"/>
      <protection locked="0"/>
    </xf>
    <xf numFmtId="0" fontId="6" fillId="3" borderId="9" xfId="6" applyBorder="1">
      <alignment horizontal="center" vertical="center" wrapText="1"/>
      <protection locked="0"/>
    </xf>
    <xf numFmtId="0" fontId="16" fillId="3" borderId="36" xfId="6" applyFont="1" applyBorder="1">
      <alignment horizontal="center" vertical="center" wrapText="1"/>
      <protection locked="0"/>
    </xf>
    <xf numFmtId="0" fontId="16" fillId="3" borderId="23" xfId="6" applyFont="1" applyBorder="1">
      <alignment horizontal="center" vertical="center" wrapText="1"/>
      <protection locked="0"/>
    </xf>
    <xf numFmtId="0" fontId="6" fillId="3" borderId="53" xfId="6" applyBorder="1">
      <alignment horizontal="center" vertical="center" wrapText="1"/>
      <protection locked="0"/>
    </xf>
    <xf numFmtId="0" fontId="6" fillId="3" borderId="54" xfId="6" applyBorder="1">
      <alignment horizontal="center" vertical="center" wrapText="1"/>
      <protection locked="0"/>
    </xf>
    <xf numFmtId="0" fontId="6" fillId="3" borderId="55" xfId="6" applyBorder="1">
      <alignment horizontal="center" vertical="center" wrapText="1"/>
      <protection locked="0"/>
    </xf>
    <xf numFmtId="0" fontId="25" fillId="0" borderId="57" xfId="0" applyFont="1" applyBorder="1" applyAlignment="1">
      <alignment horizontal="center" vertical="center" wrapText="1"/>
    </xf>
    <xf numFmtId="0" fontId="25" fillId="0" borderId="4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4" fillId="0" borderId="0" xfId="9" applyNumberFormat="1" applyBorder="1" applyAlignment="1">
      <alignment horizontal="center" vertical="center" wrapText="1"/>
      <protection locked="0"/>
    </xf>
    <xf numFmtId="0" fontId="4" fillId="0" borderId="0" xfId="9" applyNumberFormat="1" applyBorder="1" applyAlignment="1">
      <alignment horizontal="center" vertical="center" wrapText="1"/>
      <protection locked="0"/>
    </xf>
    <xf numFmtId="0" fontId="25" fillId="0" borderId="53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1" fontId="4" fillId="0" borderId="0" xfId="2" applyBorder="1" applyAlignment="1" applyProtection="1">
      <alignment horizontal="left" vertical="center"/>
      <protection locked="0"/>
    </xf>
    <xf numFmtId="4" fontId="4" fillId="0" borderId="0" xfId="9" applyBorder="1" applyAlignment="1">
      <alignment horizontal="center" vertical="center" wrapText="1"/>
      <protection locked="0"/>
    </xf>
    <xf numFmtId="0" fontId="25" fillId="0" borderId="4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14" fontId="4" fillId="0" borderId="0" xfId="9" applyNumberFormat="1" applyBorder="1">
      <alignment horizontal="right" vertical="center" wrapText="1"/>
      <protection locked="0"/>
    </xf>
    <xf numFmtId="0" fontId="4" fillId="0" borderId="0" xfId="9" applyNumberFormat="1" applyBorder="1">
      <alignment horizontal="right" vertical="center" wrapText="1"/>
      <protection locked="0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0" fillId="0" borderId="0" xfId="0" applyFont="1" applyAlignment="1">
      <alignment horizontal="left" vertical="top" wrapText="1"/>
    </xf>
    <xf numFmtId="0" fontId="21" fillId="0" borderId="1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21" fillId="0" borderId="1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left" vertical="top"/>
    </xf>
    <xf numFmtId="0" fontId="6" fillId="3" borderId="18" xfId="6" applyBorder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6" fillId="3" borderId="3" xfId="6" applyBorder="1">
      <alignment horizontal="center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6" fillId="3" borderId="14" xfId="6" applyBorder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16" fillId="3" borderId="15" xfId="6" applyFont="1" applyBorder="1">
      <alignment horizontal="center" vertical="center" wrapText="1"/>
      <protection locked="0"/>
    </xf>
    <xf numFmtId="0" fontId="16" fillId="3" borderId="16" xfId="6" applyFont="1" applyBorder="1">
      <alignment horizontal="center" vertical="center" wrapText="1"/>
      <protection locked="0"/>
    </xf>
    <xf numFmtId="0" fontId="16" fillId="3" borderId="17" xfId="6" applyFont="1" applyBorder="1">
      <alignment horizontal="center" vertical="center" wrapText="1"/>
      <protection locked="0"/>
    </xf>
    <xf numFmtId="0" fontId="20" fillId="0" borderId="0" xfId="0" applyFont="1" applyAlignment="1">
      <alignment horizontal="left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1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21" fillId="0" borderId="1" xfId="0" applyFont="1" applyBorder="1" applyAlignment="1">
      <alignment horizontal="center" wrapText="1"/>
    </xf>
    <xf numFmtId="0" fontId="25" fillId="0" borderId="36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0" xfId="0" applyAlignment="1">
      <alignment horizontal="left"/>
    </xf>
    <xf numFmtId="0" fontId="20" fillId="0" borderId="0" xfId="0" applyFont="1" applyAlignment="1">
      <alignment horizontal="left" vertical="center"/>
    </xf>
    <xf numFmtId="0" fontId="25" fillId="0" borderId="15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4" fontId="16" fillId="3" borderId="13" xfId="6" applyNumberFormat="1" applyFont="1" applyBorder="1" applyAlignment="1">
      <alignment horizontal="right" vertical="center" wrapText="1"/>
      <protection locked="0"/>
    </xf>
    <xf numFmtId="164" fontId="16" fillId="3" borderId="10" xfId="6" applyNumberFormat="1" applyFont="1" applyBorder="1" applyAlignment="1">
      <alignment horizontal="right" vertical="center" wrapText="1"/>
      <protection locked="0"/>
    </xf>
    <xf numFmtId="164" fontId="16" fillId="3" borderId="1" xfId="6" applyNumberFormat="1" applyFont="1" applyBorder="1" applyAlignment="1">
      <alignment horizontal="right" vertical="center" wrapText="1"/>
      <protection locked="0"/>
    </xf>
    <xf numFmtId="164" fontId="16" fillId="3" borderId="8" xfId="6" applyNumberFormat="1" applyFont="1" applyBorder="1" applyAlignment="1">
      <alignment horizontal="right" vertical="center" wrapText="1"/>
      <protection locked="0"/>
    </xf>
    <xf numFmtId="164" fontId="16" fillId="3" borderId="6" xfId="6" applyNumberFormat="1" applyFont="1" applyBorder="1" applyAlignment="1">
      <alignment horizontal="right" vertical="center" wrapText="1"/>
      <protection locked="0"/>
    </xf>
    <xf numFmtId="164" fontId="16" fillId="3" borderId="7" xfId="6" applyNumberFormat="1" applyFont="1" applyBorder="1" applyAlignment="1">
      <alignment horizontal="right" vertical="center" wrapText="1"/>
      <protection locked="0"/>
    </xf>
    <xf numFmtId="164" fontId="15" fillId="0" borderId="1" xfId="0" applyNumberFormat="1" applyFont="1" applyBorder="1" applyAlignment="1">
      <alignment horizontal="right" vertical="center"/>
    </xf>
    <xf numFmtId="39" fontId="40" fillId="0" borderId="59" xfId="15" applyNumberFormat="1" applyFont="1" applyBorder="1" applyAlignment="1">
      <alignment horizontal="right" vertical="center"/>
    </xf>
    <xf numFmtId="164" fontId="41" fillId="0" borderId="1" xfId="16" applyNumberFormat="1" applyFont="1" applyBorder="1" applyAlignment="1">
      <alignment horizontal="right" vertical="center"/>
    </xf>
    <xf numFmtId="164" fontId="16" fillId="0" borderId="1" xfId="6" applyNumberFormat="1" applyFont="1" applyFill="1" applyBorder="1" applyAlignment="1">
      <alignment horizontal="right" vertical="center" wrapText="1"/>
      <protection locked="0"/>
    </xf>
    <xf numFmtId="39" fontId="16" fillId="0" borderId="1" xfId="15" applyNumberFormat="1" applyFont="1" applyBorder="1" applyAlignment="1">
      <alignment horizontal="right" vertical="center" wrapText="1"/>
    </xf>
    <xf numFmtId="164" fontId="42" fillId="0" borderId="13" xfId="6" applyNumberFormat="1" applyFont="1" applyFill="1" applyBorder="1" applyAlignment="1">
      <alignment horizontal="right" vertical="center" wrapText="1"/>
      <protection locked="0"/>
    </xf>
    <xf numFmtId="164" fontId="16" fillId="3" borderId="43" xfId="6" applyNumberFormat="1" applyFont="1" applyBorder="1" applyAlignment="1">
      <alignment horizontal="right" vertical="center" wrapText="1"/>
      <protection locked="0"/>
    </xf>
    <xf numFmtId="164" fontId="15" fillId="0" borderId="6" xfId="0" applyNumberFormat="1" applyFont="1" applyBorder="1" applyAlignment="1">
      <alignment horizontal="right" vertical="center"/>
    </xf>
    <xf numFmtId="39" fontId="43" fillId="0" borderId="59" xfId="15" applyNumberFormat="1" applyFont="1" applyBorder="1" applyAlignment="1">
      <alignment horizontal="right" vertical="center"/>
    </xf>
    <xf numFmtId="4" fontId="32" fillId="0" borderId="1" xfId="4" applyFont="1" applyBorder="1">
      <alignment vertical="center" wrapText="1"/>
    </xf>
  </cellXfs>
  <cellStyles count="19">
    <cellStyle name="bold11" xfId="1" xr:uid="{00000000-0005-0000-0000-000000000000}"/>
    <cellStyle name="bolditalic12" xfId="3" xr:uid="{00000000-0005-0000-0000-000001000000}"/>
    <cellStyle name="kwota" xfId="9" xr:uid="{00000000-0005-0000-0000-000002000000}"/>
    <cellStyle name="kwotabold" xfId="8" xr:uid="{00000000-0005-0000-0000-000003000000}"/>
    <cellStyle name="kwotaboldziel" xfId="10" xr:uid="{00000000-0005-0000-0000-000004000000}"/>
    <cellStyle name="kwotawynik" xfId="14" xr:uid="{00000000-0005-0000-0000-000005000000}"/>
    <cellStyle name="nag10" xfId="6" xr:uid="{00000000-0005-0000-0000-000006000000}"/>
    <cellStyle name="Normalny" xfId="0" builtinId="0"/>
    <cellStyle name="Normalny 2" xfId="15" xr:uid="{00000000-0005-0000-0000-000008000000}"/>
    <cellStyle name="Normalny 2 2" xfId="18" xr:uid="{00000000-0005-0000-0000-000009000000}"/>
    <cellStyle name="Normalny 2 3" xfId="17" xr:uid="{00000000-0005-0000-0000-00000A000000}"/>
    <cellStyle name="Normalny 3" xfId="16" xr:uid="{00000000-0005-0000-0000-00000B000000}"/>
    <cellStyle name="normalnybold" xfId="11" xr:uid="{00000000-0005-0000-0000-00000C000000}"/>
    <cellStyle name="nota" xfId="13" xr:uid="{00000000-0005-0000-0000-00000D000000}"/>
    <cellStyle name="pozycja" xfId="2" xr:uid="{00000000-0005-0000-0000-00000E000000}"/>
    <cellStyle name="pozycjabold" xfId="7" xr:uid="{00000000-0005-0000-0000-00000F000000}"/>
    <cellStyle name="razembold" xfId="12" xr:uid="{00000000-0005-0000-0000-000010000000}"/>
    <cellStyle name="Wyszczegolnbold" xfId="4" xr:uid="{00000000-0005-0000-0000-000011000000}"/>
    <cellStyle name="Wyszczegolnienie" xfId="5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8"/>
  <sheetViews>
    <sheetView view="pageBreakPreview" topLeftCell="A60" zoomScaleNormal="100" zoomScaleSheetLayoutView="100" workbookViewId="0">
      <selection sqref="A1:G85"/>
    </sheetView>
  </sheetViews>
  <sheetFormatPr defaultRowHeight="15" x14ac:dyDescent="0.25"/>
  <cols>
    <col min="1" max="1" width="5.5703125" style="38" customWidth="1"/>
    <col min="2" max="2" width="28.140625" style="38" customWidth="1"/>
    <col min="3" max="3" width="92.5703125" style="38" customWidth="1"/>
    <col min="4" max="4" width="11.42578125" style="38" hidden="1" customWidth="1"/>
    <col min="5" max="5" width="10.28515625" style="38" hidden="1" customWidth="1"/>
    <col min="6" max="6" width="11.42578125" style="38" hidden="1" customWidth="1"/>
    <col min="7" max="7" width="10.5703125" style="38" hidden="1" customWidth="1"/>
    <col min="8" max="8" width="10.140625" style="38" customWidth="1"/>
    <col min="9" max="9" width="10.85546875" style="38" customWidth="1"/>
    <col min="10" max="10" width="15" style="38" customWidth="1"/>
    <col min="11" max="11" width="10.7109375" style="38" customWidth="1"/>
    <col min="12" max="12" width="11.42578125" style="38" customWidth="1"/>
    <col min="13" max="16384" width="9.140625" style="38"/>
  </cols>
  <sheetData>
    <row r="1" spans="1:12" x14ac:dyDescent="0.25">
      <c r="A1" s="3" t="s">
        <v>368</v>
      </c>
      <c r="B1" s="234"/>
      <c r="C1" s="234"/>
    </row>
    <row r="2" spans="1:12" x14ac:dyDescent="0.25">
      <c r="A2" s="235"/>
      <c r="B2" s="234"/>
      <c r="C2" s="234"/>
      <c r="D2" s="236"/>
      <c r="E2" s="236"/>
      <c r="F2" s="236"/>
      <c r="G2" s="236"/>
      <c r="H2" s="236"/>
      <c r="I2" s="236"/>
      <c r="J2" s="234"/>
      <c r="K2" s="234"/>
      <c r="L2" s="236"/>
    </row>
    <row r="3" spans="1:12" x14ac:dyDescent="0.25">
      <c r="A3" s="288" t="s">
        <v>21</v>
      </c>
      <c r="B3" s="288"/>
      <c r="C3" s="288"/>
      <c r="D3" s="237"/>
      <c r="E3" s="237"/>
      <c r="F3" s="237"/>
      <c r="G3" s="237"/>
      <c r="H3" s="237"/>
      <c r="I3" s="237"/>
      <c r="J3" s="237"/>
      <c r="K3" s="237"/>
      <c r="L3" s="238"/>
    </row>
    <row r="4" spans="1:12" ht="15.75" thickBot="1" x14ac:dyDescent="0.3">
      <c r="A4" s="239" t="s">
        <v>6</v>
      </c>
      <c r="B4" s="239"/>
      <c r="C4" s="239"/>
      <c r="D4" s="237"/>
      <c r="E4" s="237"/>
      <c r="F4" s="237"/>
      <c r="G4" s="237"/>
      <c r="H4" s="237"/>
      <c r="I4" s="237"/>
      <c r="J4" s="237"/>
      <c r="K4" s="237"/>
      <c r="L4" s="238"/>
    </row>
    <row r="5" spans="1:12" ht="26.25" customHeight="1" x14ac:dyDescent="0.25">
      <c r="A5" s="240" t="s">
        <v>7</v>
      </c>
      <c r="B5" s="241" t="s">
        <v>15</v>
      </c>
      <c r="C5" s="242" t="s">
        <v>331</v>
      </c>
      <c r="D5" s="236"/>
      <c r="E5" s="236"/>
      <c r="F5" s="243"/>
      <c r="G5" s="243"/>
      <c r="H5" s="236"/>
      <c r="I5" s="236"/>
      <c r="J5" s="236"/>
      <c r="K5" s="236"/>
      <c r="L5" s="236"/>
    </row>
    <row r="6" spans="1:12" x14ac:dyDescent="0.25">
      <c r="A6" s="244" t="s">
        <v>10</v>
      </c>
      <c r="B6" s="245" t="s">
        <v>18</v>
      </c>
      <c r="C6" s="246" t="s">
        <v>328</v>
      </c>
      <c r="D6" s="236"/>
      <c r="E6" s="236"/>
      <c r="F6" s="236"/>
      <c r="G6" s="236"/>
      <c r="H6" s="236"/>
      <c r="I6" s="236"/>
      <c r="J6" s="236"/>
      <c r="K6" s="236"/>
      <c r="L6" s="236"/>
    </row>
    <row r="7" spans="1:12" ht="52.5" customHeight="1" x14ac:dyDescent="0.25">
      <c r="A7" s="244" t="s">
        <v>12</v>
      </c>
      <c r="B7" s="247" t="s">
        <v>19</v>
      </c>
      <c r="C7" s="246" t="s">
        <v>328</v>
      </c>
      <c r="D7" s="236"/>
      <c r="E7" s="236"/>
      <c r="F7" s="236"/>
      <c r="G7" s="236"/>
      <c r="H7" s="236"/>
      <c r="I7" s="236"/>
      <c r="J7" s="236"/>
      <c r="K7" s="236"/>
      <c r="L7" s="236"/>
    </row>
    <row r="8" spans="1:12" x14ac:dyDescent="0.25">
      <c r="A8" s="289" t="s">
        <v>13</v>
      </c>
      <c r="B8" s="291" t="s">
        <v>20</v>
      </c>
      <c r="C8" s="246" t="s">
        <v>336</v>
      </c>
      <c r="D8" s="236"/>
      <c r="E8" s="236"/>
      <c r="F8" s="236"/>
      <c r="G8" s="236"/>
      <c r="H8" s="236"/>
      <c r="I8" s="236"/>
      <c r="J8" s="236"/>
      <c r="K8" s="236"/>
      <c r="L8" s="236"/>
    </row>
    <row r="9" spans="1:12" x14ac:dyDescent="0.25">
      <c r="A9" s="289"/>
      <c r="B9" s="291"/>
      <c r="C9" s="246" t="s">
        <v>337</v>
      </c>
      <c r="D9" s="236"/>
      <c r="E9" s="236"/>
      <c r="F9" s="236"/>
      <c r="G9" s="236"/>
      <c r="H9" s="236"/>
      <c r="I9" s="236"/>
      <c r="J9" s="236"/>
      <c r="K9" s="236"/>
      <c r="L9" s="236"/>
    </row>
    <row r="10" spans="1:12" ht="13.5" customHeight="1" x14ac:dyDescent="0.25">
      <c r="A10" s="289"/>
      <c r="B10" s="291"/>
      <c r="C10" s="246"/>
      <c r="D10" s="236"/>
      <c r="E10" s="236"/>
      <c r="F10" s="236"/>
      <c r="G10" s="236"/>
      <c r="H10" s="236"/>
      <c r="I10" s="236"/>
      <c r="J10" s="236"/>
      <c r="K10" s="236"/>
      <c r="L10" s="236"/>
    </row>
    <row r="11" spans="1:12" hidden="1" x14ac:dyDescent="0.25">
      <c r="A11" s="289"/>
      <c r="B11" s="291"/>
      <c r="C11" s="246"/>
      <c r="D11" s="236"/>
      <c r="E11" s="236"/>
      <c r="F11" s="236"/>
      <c r="G11" s="236"/>
      <c r="H11" s="236"/>
      <c r="I11" s="236"/>
      <c r="J11" s="236"/>
      <c r="K11" s="236"/>
      <c r="L11" s="236"/>
    </row>
    <row r="12" spans="1:12" hidden="1" x14ac:dyDescent="0.25">
      <c r="A12" s="289"/>
      <c r="B12" s="291"/>
      <c r="C12" s="246"/>
      <c r="D12" s="236"/>
      <c r="E12" s="236"/>
      <c r="F12" s="236"/>
      <c r="G12" s="236"/>
      <c r="H12" s="236"/>
      <c r="I12" s="236"/>
      <c r="J12" s="236"/>
      <c r="K12" s="236"/>
      <c r="L12" s="236"/>
    </row>
    <row r="13" spans="1:12" hidden="1" x14ac:dyDescent="0.25">
      <c r="A13" s="289"/>
      <c r="B13" s="291"/>
      <c r="C13" s="246"/>
      <c r="D13" s="236"/>
      <c r="E13" s="236"/>
      <c r="F13" s="236"/>
      <c r="G13" s="236"/>
      <c r="H13" s="236"/>
      <c r="I13" s="236"/>
      <c r="J13" s="236"/>
      <c r="K13" s="236"/>
      <c r="L13" s="236"/>
    </row>
    <row r="14" spans="1:12" ht="15.75" hidden="1" thickBot="1" x14ac:dyDescent="0.3">
      <c r="A14" s="290"/>
      <c r="B14" s="292"/>
      <c r="C14" s="248"/>
      <c r="D14" s="236"/>
      <c r="E14" s="236"/>
      <c r="F14" s="236"/>
      <c r="G14" s="236"/>
      <c r="H14" s="236"/>
      <c r="I14" s="236"/>
      <c r="J14" s="236"/>
      <c r="K14" s="236"/>
      <c r="L14" s="236"/>
    </row>
    <row r="15" spans="1:12" x14ac:dyDescent="0.25">
      <c r="A15" s="249"/>
      <c r="B15" s="250"/>
      <c r="C15" s="234"/>
      <c r="D15" s="236"/>
      <c r="E15" s="236"/>
      <c r="F15" s="236"/>
      <c r="G15" s="236"/>
      <c r="H15" s="236"/>
      <c r="I15" s="236"/>
      <c r="J15" s="236"/>
      <c r="K15" s="236"/>
      <c r="L15" s="236"/>
    </row>
    <row r="16" spans="1:12" x14ac:dyDescent="0.25">
      <c r="A16" s="220"/>
      <c r="B16" s="266"/>
      <c r="C16" s="267"/>
      <c r="D16" s="236"/>
      <c r="E16" s="236"/>
      <c r="F16" s="236"/>
      <c r="G16" s="236"/>
      <c r="H16" s="236"/>
      <c r="I16" s="236"/>
      <c r="J16" s="236"/>
      <c r="K16" s="236"/>
      <c r="L16" s="236"/>
    </row>
    <row r="17" spans="1:10" ht="25.5" customHeight="1" x14ac:dyDescent="0.25">
      <c r="A17" s="220" t="s">
        <v>22</v>
      </c>
      <c r="B17" s="283" t="s">
        <v>332</v>
      </c>
      <c r="C17" s="283"/>
      <c r="D17" s="221"/>
      <c r="E17" s="221"/>
      <c r="F17" s="221"/>
      <c r="G17" s="221"/>
    </row>
    <row r="18" spans="1:10" ht="15.75" customHeight="1" x14ac:dyDescent="0.25">
      <c r="A18" s="220"/>
      <c r="B18" s="435" t="s">
        <v>369</v>
      </c>
      <c r="C18" s="435"/>
      <c r="D18" s="221"/>
      <c r="E18" s="221"/>
      <c r="F18" s="221"/>
      <c r="G18" s="221"/>
    </row>
    <row r="19" spans="1:10" ht="29.25" customHeight="1" x14ac:dyDescent="0.25">
      <c r="A19" s="220" t="s">
        <v>23</v>
      </c>
      <c r="B19" s="283" t="s">
        <v>24</v>
      </c>
      <c r="C19" s="283"/>
      <c r="D19" s="283"/>
      <c r="E19" s="283"/>
      <c r="F19" s="283"/>
      <c r="G19" s="283"/>
    </row>
    <row r="20" spans="1:10" ht="18.75" customHeight="1" x14ac:dyDescent="0.25">
      <c r="A20" s="220"/>
      <c r="B20" s="283" t="s">
        <v>340</v>
      </c>
      <c r="C20" s="283"/>
      <c r="D20" s="283"/>
      <c r="E20" s="283"/>
      <c r="F20" s="283"/>
      <c r="G20" s="221"/>
    </row>
    <row r="21" spans="1:10" ht="30" hidden="1" customHeight="1" x14ac:dyDescent="0.25">
      <c r="A21" s="220" t="s">
        <v>16</v>
      </c>
      <c r="B21" s="283" t="s">
        <v>25</v>
      </c>
      <c r="C21" s="283"/>
      <c r="D21" s="283"/>
      <c r="E21" s="283"/>
      <c r="F21" s="283"/>
      <c r="G21" s="283"/>
    </row>
    <row r="22" spans="1:10" ht="392.25" customHeight="1" x14ac:dyDescent="0.25">
      <c r="A22" s="220"/>
      <c r="B22" s="286" t="s">
        <v>343</v>
      </c>
      <c r="C22" s="287"/>
      <c r="D22" s="287"/>
      <c r="E22" s="287"/>
      <c r="F22" s="287"/>
      <c r="G22" s="287"/>
    </row>
    <row r="23" spans="1:10" x14ac:dyDescent="0.25">
      <c r="A23" s="220" t="s">
        <v>17</v>
      </c>
      <c r="B23" s="283" t="s">
        <v>26</v>
      </c>
      <c r="C23" s="283"/>
      <c r="D23" s="221"/>
      <c r="E23" s="221"/>
      <c r="F23" s="221"/>
      <c r="G23" s="221"/>
    </row>
    <row r="24" spans="1:10" ht="10.5" customHeight="1" x14ac:dyDescent="0.25">
      <c r="A24" s="220"/>
      <c r="B24" s="284"/>
      <c r="C24" s="284"/>
      <c r="D24" s="284"/>
      <c r="E24" s="284"/>
      <c r="F24" s="284"/>
      <c r="G24" s="284"/>
    </row>
    <row r="25" spans="1:10" hidden="1" x14ac:dyDescent="0.25">
      <c r="A25" s="220"/>
      <c r="B25" s="284"/>
      <c r="C25" s="284"/>
      <c r="D25" s="284"/>
      <c r="E25" s="284"/>
      <c r="F25" s="284"/>
      <c r="G25" s="284"/>
    </row>
    <row r="26" spans="1:10" ht="18" customHeight="1" x14ac:dyDescent="0.25">
      <c r="A26" s="222" t="s">
        <v>27</v>
      </c>
      <c r="B26" s="285" t="s">
        <v>28</v>
      </c>
      <c r="C26" s="285"/>
      <c r="D26" s="221"/>
      <c r="E26" s="221"/>
      <c r="F26" s="221"/>
      <c r="G26" s="221"/>
    </row>
    <row r="27" spans="1:10" ht="11.25" customHeight="1" x14ac:dyDescent="0.25">
      <c r="A27" s="220" t="s">
        <v>6</v>
      </c>
      <c r="B27" s="251"/>
      <c r="C27" s="223"/>
      <c r="D27" s="221"/>
      <c r="E27" s="221"/>
      <c r="F27" s="221"/>
      <c r="G27" s="221"/>
    </row>
    <row r="28" spans="1:10" ht="79.5" customHeight="1" x14ac:dyDescent="0.25">
      <c r="A28" s="224" t="s">
        <v>7</v>
      </c>
      <c r="B28" s="283" t="s">
        <v>42</v>
      </c>
      <c r="C28" s="283"/>
      <c r="D28" s="283"/>
      <c r="E28" s="283"/>
      <c r="F28" s="283"/>
      <c r="G28" s="283"/>
    </row>
    <row r="29" spans="1:10" x14ac:dyDescent="0.25">
      <c r="A29" s="224"/>
      <c r="B29" s="261" t="s">
        <v>312</v>
      </c>
      <c r="C29" s="223"/>
      <c r="D29" s="221"/>
      <c r="E29" s="221"/>
      <c r="F29" s="221"/>
      <c r="G29" s="221"/>
    </row>
    <row r="30" spans="1:10" ht="30.75" customHeight="1" x14ac:dyDescent="0.25">
      <c r="A30" s="224" t="s">
        <v>10</v>
      </c>
      <c r="B30" s="293" t="s">
        <v>43</v>
      </c>
      <c r="C30" s="293"/>
      <c r="D30" s="221"/>
      <c r="E30" s="221"/>
      <c r="F30" s="221"/>
      <c r="G30" s="221"/>
    </row>
    <row r="31" spans="1:10" ht="22.5" customHeight="1" x14ac:dyDescent="0.25">
      <c r="A31" s="220"/>
      <c r="B31" s="294" t="s">
        <v>366</v>
      </c>
      <c r="C31" s="295"/>
      <c r="D31" s="221"/>
      <c r="E31" s="221"/>
      <c r="F31" s="221"/>
      <c r="G31" s="221"/>
      <c r="J31" s="273"/>
    </row>
    <row r="32" spans="1:10" ht="34.5" customHeight="1" x14ac:dyDescent="0.25">
      <c r="A32" s="220" t="s">
        <v>44</v>
      </c>
      <c r="B32" s="285" t="s">
        <v>45</v>
      </c>
      <c r="C32" s="285"/>
      <c r="D32" s="285"/>
      <c r="E32" s="285"/>
      <c r="F32" s="285"/>
      <c r="G32" s="221"/>
      <c r="J32" s="273"/>
    </row>
    <row r="33" spans="1:10" ht="21.75" customHeight="1" x14ac:dyDescent="0.25">
      <c r="A33" s="220"/>
      <c r="B33" s="252" t="s">
        <v>313</v>
      </c>
      <c r="C33" s="223"/>
      <c r="D33" s="221"/>
      <c r="E33" s="221"/>
      <c r="F33" s="221"/>
      <c r="G33" s="221"/>
      <c r="J33" s="273"/>
    </row>
    <row r="34" spans="1:10" ht="21.75" customHeight="1" x14ac:dyDescent="0.25">
      <c r="A34" s="220" t="s">
        <v>46</v>
      </c>
      <c r="B34" s="285" t="s">
        <v>47</v>
      </c>
      <c r="C34" s="285"/>
      <c r="D34" s="79"/>
      <c r="E34" s="79"/>
      <c r="F34" s="79"/>
      <c r="G34" s="79"/>
    </row>
    <row r="35" spans="1:10" x14ac:dyDescent="0.25">
      <c r="A35" s="220"/>
      <c r="B35" s="252" t="s">
        <v>314</v>
      </c>
      <c r="C35" s="223"/>
      <c r="D35" s="221"/>
      <c r="E35" s="221"/>
      <c r="F35" s="221"/>
      <c r="G35" s="221"/>
    </row>
    <row r="36" spans="1:10" ht="36" customHeight="1" x14ac:dyDescent="0.25">
      <c r="A36" s="220" t="s">
        <v>48</v>
      </c>
      <c r="B36" s="285" t="s">
        <v>49</v>
      </c>
      <c r="C36" s="285"/>
      <c r="D36" s="285"/>
      <c r="E36" s="285"/>
      <c r="F36" s="285"/>
      <c r="G36" s="221"/>
    </row>
    <row r="37" spans="1:10" x14ac:dyDescent="0.25">
      <c r="A37" s="224"/>
      <c r="B37" s="252" t="s">
        <v>315</v>
      </c>
      <c r="C37" s="223"/>
      <c r="D37" s="221"/>
      <c r="E37" s="221"/>
      <c r="F37" s="221"/>
      <c r="G37" s="221"/>
    </row>
    <row r="38" spans="1:10" ht="24.75" customHeight="1" x14ac:dyDescent="0.25">
      <c r="A38" s="224" t="s">
        <v>50</v>
      </c>
      <c r="B38" s="283" t="s">
        <v>51</v>
      </c>
      <c r="C38" s="283"/>
      <c r="D38" s="283"/>
      <c r="E38" s="283"/>
      <c r="F38" s="283"/>
      <c r="G38" s="283"/>
    </row>
    <row r="39" spans="1:10" x14ac:dyDescent="0.25">
      <c r="A39" s="224"/>
      <c r="B39" s="261" t="s">
        <v>97</v>
      </c>
      <c r="C39" s="223"/>
      <c r="D39" s="221"/>
      <c r="E39" s="221"/>
      <c r="F39" s="221"/>
      <c r="G39" s="221"/>
    </row>
    <row r="40" spans="1:10" ht="41.25" customHeight="1" x14ac:dyDescent="0.25">
      <c r="A40" s="225" t="s">
        <v>52</v>
      </c>
      <c r="B40" s="283" t="s">
        <v>71</v>
      </c>
      <c r="C40" s="283"/>
      <c r="D40" s="283"/>
      <c r="E40" s="283"/>
      <c r="F40" s="283"/>
      <c r="G40" s="283"/>
    </row>
    <row r="41" spans="1:10" ht="16.5" customHeight="1" x14ac:dyDescent="0.25">
      <c r="A41" s="225"/>
      <c r="B41" s="252" t="s">
        <v>316</v>
      </c>
      <c r="C41" s="223"/>
      <c r="D41" s="221"/>
      <c r="E41" s="221"/>
      <c r="F41" s="221"/>
      <c r="G41" s="221"/>
    </row>
    <row r="42" spans="1:10" ht="27" customHeight="1" x14ac:dyDescent="0.25">
      <c r="A42" s="225" t="s">
        <v>54</v>
      </c>
      <c r="B42" s="285" t="s">
        <v>53</v>
      </c>
      <c r="C42" s="285"/>
      <c r="D42" s="285"/>
      <c r="E42" s="285"/>
      <c r="F42" s="285"/>
      <c r="G42" s="285"/>
    </row>
    <row r="43" spans="1:10" x14ac:dyDescent="0.25">
      <c r="A43" s="225"/>
      <c r="B43" s="252" t="s">
        <v>320</v>
      </c>
      <c r="C43" s="223" t="s">
        <v>317</v>
      </c>
      <c r="D43" s="221"/>
      <c r="E43" s="221"/>
      <c r="F43" s="221"/>
      <c r="G43" s="221"/>
    </row>
    <row r="44" spans="1:10" ht="34.5" customHeight="1" x14ac:dyDescent="0.25">
      <c r="A44" s="225" t="s">
        <v>59</v>
      </c>
      <c r="B44" s="285" t="s">
        <v>55</v>
      </c>
      <c r="C44" s="285"/>
      <c r="D44" s="285"/>
      <c r="E44" s="285"/>
      <c r="F44" s="285"/>
      <c r="G44" s="285"/>
    </row>
    <row r="45" spans="1:10" x14ac:dyDescent="0.25">
      <c r="A45" s="220"/>
      <c r="B45" s="251" t="s">
        <v>58</v>
      </c>
      <c r="C45" s="223"/>
      <c r="D45" s="221"/>
      <c r="E45" s="221"/>
      <c r="F45" s="221"/>
      <c r="G45" s="221"/>
    </row>
    <row r="46" spans="1:10" x14ac:dyDescent="0.25">
      <c r="A46" s="220"/>
      <c r="B46" s="251" t="s">
        <v>56</v>
      </c>
      <c r="C46" s="223"/>
      <c r="D46" s="221"/>
      <c r="E46" s="221"/>
      <c r="F46" s="221"/>
      <c r="G46" s="221"/>
    </row>
    <row r="47" spans="1:10" x14ac:dyDescent="0.25">
      <c r="A47" s="220"/>
      <c r="B47" s="226" t="s">
        <v>57</v>
      </c>
      <c r="C47" s="226"/>
      <c r="D47" s="221"/>
      <c r="E47" s="221"/>
      <c r="F47" s="221"/>
      <c r="G47" s="221"/>
    </row>
    <row r="48" spans="1:10" x14ac:dyDescent="0.25">
      <c r="A48" s="224"/>
      <c r="B48" s="252" t="s">
        <v>318</v>
      </c>
      <c r="C48" s="223"/>
      <c r="D48" s="221"/>
      <c r="E48" s="221"/>
      <c r="F48" s="221"/>
      <c r="G48" s="221"/>
    </row>
    <row r="49" spans="1:7" ht="41.25" customHeight="1" x14ac:dyDescent="0.25">
      <c r="A49" s="227" t="s">
        <v>61</v>
      </c>
      <c r="B49" s="277" t="s">
        <v>60</v>
      </c>
      <c r="C49" s="277"/>
      <c r="D49" s="277"/>
      <c r="E49" s="277"/>
      <c r="F49" s="277"/>
      <c r="G49" s="277"/>
    </row>
    <row r="50" spans="1:7" x14ac:dyDescent="0.25">
      <c r="A50" s="227"/>
      <c r="B50" s="253" t="s">
        <v>98</v>
      </c>
      <c r="C50" s="221"/>
      <c r="D50" s="221"/>
      <c r="E50" s="221"/>
      <c r="F50" s="221"/>
      <c r="G50" s="221"/>
    </row>
    <row r="51" spans="1:7" ht="30" customHeight="1" x14ac:dyDescent="0.25">
      <c r="A51" s="227" t="s">
        <v>63</v>
      </c>
      <c r="B51" s="277" t="s">
        <v>62</v>
      </c>
      <c r="C51" s="277"/>
      <c r="D51" s="277"/>
      <c r="E51" s="277"/>
      <c r="F51" s="277"/>
      <c r="G51" s="277"/>
    </row>
    <row r="52" spans="1:7" ht="18.75" customHeight="1" x14ac:dyDescent="0.25">
      <c r="A52" s="227"/>
      <c r="B52" s="253" t="s">
        <v>321</v>
      </c>
      <c r="C52" s="221"/>
      <c r="D52" s="221"/>
      <c r="E52" s="221"/>
      <c r="F52" s="221"/>
      <c r="G52" s="221"/>
    </row>
    <row r="53" spans="1:7" ht="27.75" customHeight="1" x14ac:dyDescent="0.25">
      <c r="A53" s="227" t="s">
        <v>65</v>
      </c>
      <c r="B53" s="277" t="s">
        <v>64</v>
      </c>
      <c r="C53" s="277"/>
      <c r="D53" s="277"/>
      <c r="E53" s="277"/>
      <c r="F53" s="277"/>
      <c r="G53" s="277"/>
    </row>
    <row r="54" spans="1:7" ht="18.75" customHeight="1" x14ac:dyDescent="0.25">
      <c r="A54" s="227"/>
      <c r="B54" s="253" t="s">
        <v>322</v>
      </c>
      <c r="C54" s="221"/>
      <c r="D54" s="221"/>
      <c r="E54" s="221"/>
      <c r="F54" s="221"/>
      <c r="G54" s="221"/>
    </row>
    <row r="55" spans="1:7" ht="28.5" customHeight="1" x14ac:dyDescent="0.25">
      <c r="A55" s="227" t="s">
        <v>67</v>
      </c>
      <c r="B55" s="277" t="s">
        <v>66</v>
      </c>
      <c r="C55" s="277"/>
      <c r="D55" s="277"/>
      <c r="E55" s="277"/>
      <c r="F55" s="277"/>
      <c r="G55" s="277"/>
    </row>
    <row r="56" spans="1:7" ht="18.75" customHeight="1" x14ac:dyDescent="0.25">
      <c r="A56" s="228"/>
      <c r="B56" s="252" t="s">
        <v>323</v>
      </c>
      <c r="C56" s="221"/>
      <c r="D56" s="221"/>
      <c r="E56" s="221"/>
      <c r="F56" s="221"/>
      <c r="G56" s="221"/>
    </row>
    <row r="57" spans="1:7" ht="18.75" customHeight="1" x14ac:dyDescent="0.25">
      <c r="A57" s="228"/>
      <c r="B57" s="282"/>
      <c r="C57" s="282"/>
      <c r="D57" s="221"/>
      <c r="E57" s="221"/>
      <c r="F57" s="221"/>
      <c r="G57" s="221"/>
    </row>
    <row r="58" spans="1:7" ht="18.75" customHeight="1" x14ac:dyDescent="0.25">
      <c r="A58" s="227" t="s">
        <v>69</v>
      </c>
      <c r="B58" s="279" t="s">
        <v>68</v>
      </c>
      <c r="C58" s="279"/>
      <c r="D58" s="279"/>
      <c r="E58" s="279"/>
      <c r="F58" s="279"/>
      <c r="G58" s="279"/>
    </row>
    <row r="59" spans="1:7" ht="18.75" customHeight="1" x14ac:dyDescent="0.25">
      <c r="A59" s="227"/>
      <c r="B59" s="252" t="s">
        <v>324</v>
      </c>
      <c r="C59" s="221"/>
      <c r="D59" s="221"/>
      <c r="E59" s="221"/>
      <c r="F59" s="221"/>
      <c r="G59" s="221"/>
    </row>
    <row r="60" spans="1:7" ht="18.75" customHeight="1" x14ac:dyDescent="0.25">
      <c r="A60" s="227" t="s">
        <v>72</v>
      </c>
      <c r="B60" s="278" t="s">
        <v>70</v>
      </c>
      <c r="C60" s="278"/>
      <c r="D60" s="278"/>
      <c r="E60" s="278"/>
      <c r="F60" s="278"/>
      <c r="G60" s="221"/>
    </row>
    <row r="61" spans="1:7" ht="18.75" customHeight="1" x14ac:dyDescent="0.25">
      <c r="A61" s="227"/>
      <c r="B61" s="252" t="s">
        <v>325</v>
      </c>
      <c r="C61" s="221"/>
      <c r="D61" s="221"/>
      <c r="E61" s="221"/>
      <c r="F61" s="221"/>
      <c r="G61" s="221"/>
    </row>
    <row r="62" spans="1:7" ht="16.5" hidden="1" customHeight="1" x14ac:dyDescent="0.25">
      <c r="A62" s="227"/>
      <c r="B62" s="221"/>
      <c r="C62" s="221"/>
      <c r="D62" s="221"/>
      <c r="E62" s="221"/>
      <c r="F62" s="221"/>
      <c r="G62" s="221"/>
    </row>
    <row r="63" spans="1:7" ht="16.5" customHeight="1" x14ac:dyDescent="0.25">
      <c r="A63" s="227" t="s">
        <v>73</v>
      </c>
      <c r="B63" s="278" t="s">
        <v>26</v>
      </c>
      <c r="C63" s="278"/>
      <c r="D63" s="278"/>
      <c r="E63" s="278"/>
      <c r="F63" s="278"/>
      <c r="G63" s="221"/>
    </row>
    <row r="64" spans="1:7" ht="13.5" customHeight="1" x14ac:dyDescent="0.25">
      <c r="A64" s="221"/>
      <c r="B64" s="221"/>
      <c r="C64" s="221"/>
      <c r="D64" s="221"/>
      <c r="E64" s="221"/>
      <c r="F64" s="221"/>
      <c r="G64" s="221"/>
    </row>
    <row r="65" spans="1:7" ht="16.5" customHeight="1" x14ac:dyDescent="0.25">
      <c r="A65" s="229" t="s">
        <v>74</v>
      </c>
      <c r="B65" s="221"/>
      <c r="C65" s="221"/>
      <c r="D65" s="221"/>
      <c r="E65" s="221"/>
      <c r="F65" s="221"/>
      <c r="G65" s="221"/>
    </row>
    <row r="66" spans="1:7" ht="16.5" customHeight="1" x14ac:dyDescent="0.25">
      <c r="A66" s="227" t="s">
        <v>75</v>
      </c>
      <c r="B66" s="280" t="s">
        <v>76</v>
      </c>
      <c r="C66" s="280"/>
      <c r="D66" s="280"/>
      <c r="E66" s="280"/>
      <c r="F66" s="280"/>
      <c r="G66" s="221"/>
    </row>
    <row r="67" spans="1:7" ht="16.5" customHeight="1" x14ac:dyDescent="0.25">
      <c r="A67" s="227"/>
      <c r="B67" s="252" t="s">
        <v>327</v>
      </c>
      <c r="C67" s="221"/>
      <c r="D67" s="221"/>
      <c r="E67" s="221"/>
      <c r="F67" s="221"/>
      <c r="G67" s="221"/>
    </row>
    <row r="68" spans="1:7" ht="29.25" customHeight="1" x14ac:dyDescent="0.25">
      <c r="A68" s="227" t="s">
        <v>77</v>
      </c>
      <c r="B68" s="281" t="s">
        <v>78</v>
      </c>
      <c r="C68" s="281"/>
      <c r="D68" s="281"/>
      <c r="E68" s="281"/>
      <c r="F68" s="281"/>
      <c r="G68" s="281"/>
    </row>
    <row r="69" spans="1:7" ht="16.5" customHeight="1" x14ac:dyDescent="0.25">
      <c r="A69" s="227"/>
      <c r="B69" s="252" t="s">
        <v>319</v>
      </c>
      <c r="C69" s="221"/>
      <c r="D69" s="221"/>
      <c r="E69" s="221"/>
      <c r="F69" s="221"/>
      <c r="G69" s="221"/>
    </row>
    <row r="70" spans="1:7" ht="16.5" customHeight="1" x14ac:dyDescent="0.25">
      <c r="A70" s="227" t="s">
        <v>79</v>
      </c>
      <c r="B70" s="281" t="s">
        <v>80</v>
      </c>
      <c r="C70" s="281"/>
      <c r="D70" s="281"/>
      <c r="E70" s="281"/>
      <c r="F70" s="281"/>
      <c r="G70" s="281"/>
    </row>
    <row r="71" spans="1:7" ht="16.5" customHeight="1" x14ac:dyDescent="0.25">
      <c r="A71" s="227"/>
      <c r="B71" s="252" t="s">
        <v>348</v>
      </c>
      <c r="C71" s="221"/>
      <c r="D71" s="221"/>
      <c r="E71" s="221"/>
      <c r="F71" s="221"/>
      <c r="G71" s="221"/>
    </row>
    <row r="72" spans="1:7" ht="30.75" customHeight="1" x14ac:dyDescent="0.25">
      <c r="A72" s="227" t="s">
        <v>81</v>
      </c>
      <c r="B72" s="277" t="s">
        <v>84</v>
      </c>
      <c r="C72" s="277"/>
      <c r="D72" s="277"/>
      <c r="E72" s="277"/>
      <c r="F72" s="277"/>
      <c r="G72" s="221"/>
    </row>
    <row r="73" spans="1:7" ht="16.5" customHeight="1" x14ac:dyDescent="0.25">
      <c r="A73" s="227"/>
      <c r="B73" s="221"/>
      <c r="C73" s="221"/>
      <c r="D73" s="221"/>
      <c r="E73" s="221"/>
      <c r="F73" s="221"/>
      <c r="G73" s="221"/>
    </row>
    <row r="74" spans="1:7" ht="16.5" customHeight="1" x14ac:dyDescent="0.25">
      <c r="A74" s="227" t="s">
        <v>82</v>
      </c>
      <c r="B74" s="278" t="s">
        <v>26</v>
      </c>
      <c r="C74" s="278"/>
      <c r="D74" s="278"/>
      <c r="E74" s="278"/>
      <c r="F74" s="278"/>
      <c r="G74" s="278"/>
    </row>
    <row r="75" spans="1:7" ht="16.5" customHeight="1" x14ac:dyDescent="0.25">
      <c r="A75" s="227"/>
      <c r="B75" s="221"/>
      <c r="C75" s="221"/>
      <c r="D75" s="221"/>
      <c r="E75" s="221"/>
      <c r="F75" s="221"/>
      <c r="G75" s="221"/>
    </row>
    <row r="76" spans="1:7" ht="30" customHeight="1" x14ac:dyDescent="0.25">
      <c r="A76" s="227" t="s">
        <v>83</v>
      </c>
      <c r="B76" s="277" t="s">
        <v>85</v>
      </c>
      <c r="C76" s="277"/>
      <c r="D76" s="277"/>
      <c r="E76" s="277"/>
      <c r="F76" s="277"/>
      <c r="G76" s="277"/>
    </row>
    <row r="77" spans="1:7" ht="16.5" customHeight="1" x14ac:dyDescent="0.25">
      <c r="A77" s="228"/>
      <c r="B77" s="221"/>
      <c r="C77" s="221"/>
      <c r="D77" s="221"/>
      <c r="E77" s="221"/>
      <c r="F77" s="221"/>
      <c r="G77" s="221"/>
    </row>
    <row r="78" spans="1:7" ht="16.5" customHeight="1" x14ac:dyDescent="0.25">
      <c r="A78" s="254"/>
    </row>
    <row r="79" spans="1:7" ht="16.5" customHeight="1" x14ac:dyDescent="0.25">
      <c r="A79" s="254"/>
    </row>
    <row r="80" spans="1:7" x14ac:dyDescent="0.25">
      <c r="A80" s="230"/>
      <c r="B80" s="230"/>
      <c r="C80" s="230"/>
      <c r="D80" s="230"/>
      <c r="E80" s="230"/>
      <c r="F80" s="230"/>
      <c r="G80" s="230"/>
    </row>
    <row r="81" spans="1:11" x14ac:dyDescent="0.25">
      <c r="A81" s="230"/>
      <c r="B81" s="230"/>
      <c r="C81" s="230"/>
      <c r="D81" s="230"/>
      <c r="E81" s="230"/>
      <c r="F81" s="230"/>
      <c r="G81" s="230"/>
    </row>
    <row r="82" spans="1:11" ht="24.75" customHeight="1" x14ac:dyDescent="0.25">
      <c r="A82" s="231"/>
      <c r="B82" s="39" t="s">
        <v>176</v>
      </c>
      <c r="C82" s="255" t="s">
        <v>371</v>
      </c>
      <c r="D82" s="296" t="s">
        <v>177</v>
      </c>
      <c r="E82" s="296"/>
      <c r="F82" s="296"/>
      <c r="G82" s="232"/>
      <c r="I82" s="296"/>
      <c r="J82" s="296"/>
      <c r="K82" s="296"/>
    </row>
    <row r="83" spans="1:11" s="99" customFormat="1" ht="15" customHeight="1" x14ac:dyDescent="0.2">
      <c r="A83" s="256"/>
      <c r="B83" s="60" t="s">
        <v>178</v>
      </c>
      <c r="C83" s="87" t="s">
        <v>355</v>
      </c>
      <c r="D83" s="297" t="s">
        <v>95</v>
      </c>
      <c r="E83" s="297"/>
      <c r="F83" s="297"/>
      <c r="G83" s="257"/>
      <c r="I83" s="297"/>
      <c r="J83" s="297"/>
      <c r="K83" s="297"/>
    </row>
    <row r="84" spans="1:11" x14ac:dyDescent="0.25">
      <c r="A84" s="231"/>
      <c r="B84" s="39"/>
      <c r="C84" s="39"/>
      <c r="D84" s="233"/>
      <c r="E84" s="233"/>
      <c r="F84" s="233"/>
      <c r="G84" s="232"/>
    </row>
    <row r="85" spans="1:11" ht="32.25" customHeight="1" x14ac:dyDescent="0.25">
      <c r="A85" s="298" t="s">
        <v>362</v>
      </c>
      <c r="B85" s="298"/>
      <c r="C85" s="39"/>
      <c r="D85" s="233"/>
      <c r="E85" s="233"/>
      <c r="F85" s="233"/>
      <c r="G85" s="232"/>
    </row>
    <row r="86" spans="1:11" x14ac:dyDescent="0.25">
      <c r="A86" s="254"/>
    </row>
    <row r="87" spans="1:11" x14ac:dyDescent="0.25">
      <c r="A87" s="254"/>
    </row>
    <row r="88" spans="1:11" x14ac:dyDescent="0.25">
      <c r="A88" s="254"/>
    </row>
    <row r="89" spans="1:11" x14ac:dyDescent="0.25">
      <c r="A89" s="254"/>
    </row>
    <row r="90" spans="1:11" x14ac:dyDescent="0.25">
      <c r="A90" s="254"/>
    </row>
    <row r="91" spans="1:11" x14ac:dyDescent="0.25">
      <c r="A91" s="254"/>
    </row>
    <row r="92" spans="1:11" x14ac:dyDescent="0.25">
      <c r="A92" s="254"/>
    </row>
    <row r="93" spans="1:11" x14ac:dyDescent="0.25">
      <c r="A93" s="254"/>
    </row>
    <row r="94" spans="1:11" x14ac:dyDescent="0.25">
      <c r="A94" s="254"/>
    </row>
    <row r="95" spans="1:11" x14ac:dyDescent="0.25">
      <c r="A95" s="254"/>
    </row>
    <row r="96" spans="1:11" x14ac:dyDescent="0.25">
      <c r="A96" s="254"/>
    </row>
    <row r="97" spans="1:1" x14ac:dyDescent="0.25">
      <c r="A97" s="254"/>
    </row>
    <row r="98" spans="1:1" x14ac:dyDescent="0.25">
      <c r="A98" s="254"/>
    </row>
    <row r="99" spans="1:1" x14ac:dyDescent="0.25">
      <c r="A99" s="254"/>
    </row>
    <row r="100" spans="1:1" x14ac:dyDescent="0.25">
      <c r="A100" s="254"/>
    </row>
    <row r="101" spans="1:1" x14ac:dyDescent="0.25">
      <c r="A101" s="254"/>
    </row>
    <row r="102" spans="1:1" x14ac:dyDescent="0.25">
      <c r="A102" s="254"/>
    </row>
    <row r="103" spans="1:1" x14ac:dyDescent="0.25">
      <c r="A103" s="254"/>
    </row>
    <row r="104" spans="1:1" x14ac:dyDescent="0.25">
      <c r="A104" s="254"/>
    </row>
    <row r="105" spans="1:1" x14ac:dyDescent="0.25">
      <c r="A105" s="254"/>
    </row>
    <row r="106" spans="1:1" x14ac:dyDescent="0.25">
      <c r="A106" s="254"/>
    </row>
    <row r="107" spans="1:1" x14ac:dyDescent="0.25">
      <c r="A107" s="254"/>
    </row>
    <row r="108" spans="1:1" x14ac:dyDescent="0.25">
      <c r="A108" s="254"/>
    </row>
    <row r="109" spans="1:1" x14ac:dyDescent="0.25">
      <c r="A109" s="254"/>
    </row>
    <row r="110" spans="1:1" x14ac:dyDescent="0.25">
      <c r="A110" s="254"/>
    </row>
    <row r="111" spans="1:1" x14ac:dyDescent="0.25">
      <c r="A111" s="254"/>
    </row>
    <row r="112" spans="1:1" x14ac:dyDescent="0.25">
      <c r="A112" s="254"/>
    </row>
    <row r="113" spans="1:1" x14ac:dyDescent="0.25">
      <c r="A113" s="254"/>
    </row>
    <row r="114" spans="1:1" x14ac:dyDescent="0.25">
      <c r="A114" s="254"/>
    </row>
    <row r="115" spans="1:1" x14ac:dyDescent="0.25">
      <c r="A115" s="254"/>
    </row>
    <row r="116" spans="1:1" x14ac:dyDescent="0.25">
      <c r="A116" s="254"/>
    </row>
    <row r="117" spans="1:1" x14ac:dyDescent="0.25">
      <c r="A117" s="254"/>
    </row>
    <row r="118" spans="1:1" x14ac:dyDescent="0.25">
      <c r="A118" s="254"/>
    </row>
    <row r="119" spans="1:1" x14ac:dyDescent="0.25">
      <c r="A119" s="254"/>
    </row>
    <row r="120" spans="1:1" x14ac:dyDescent="0.25">
      <c r="A120" s="254"/>
    </row>
    <row r="121" spans="1:1" x14ac:dyDescent="0.25">
      <c r="A121" s="254"/>
    </row>
    <row r="122" spans="1:1" x14ac:dyDescent="0.25">
      <c r="A122" s="254"/>
    </row>
    <row r="123" spans="1:1" x14ac:dyDescent="0.25">
      <c r="A123" s="254"/>
    </row>
    <row r="124" spans="1:1" x14ac:dyDescent="0.25">
      <c r="A124" s="254"/>
    </row>
    <row r="125" spans="1:1" x14ac:dyDescent="0.25">
      <c r="A125" s="254"/>
    </row>
    <row r="126" spans="1:1" x14ac:dyDescent="0.25">
      <c r="A126" s="254"/>
    </row>
    <row r="127" spans="1:1" x14ac:dyDescent="0.25">
      <c r="A127" s="254"/>
    </row>
    <row r="128" spans="1:1" x14ac:dyDescent="0.25">
      <c r="A128" s="254"/>
    </row>
    <row r="129" spans="1:1" x14ac:dyDescent="0.25">
      <c r="A129" s="254"/>
    </row>
    <row r="130" spans="1:1" x14ac:dyDescent="0.25">
      <c r="A130" s="254"/>
    </row>
    <row r="131" spans="1:1" x14ac:dyDescent="0.25">
      <c r="A131" s="254"/>
    </row>
    <row r="132" spans="1:1" x14ac:dyDescent="0.25">
      <c r="A132" s="254"/>
    </row>
    <row r="133" spans="1:1" x14ac:dyDescent="0.25">
      <c r="A133" s="254"/>
    </row>
    <row r="134" spans="1:1" x14ac:dyDescent="0.25">
      <c r="A134" s="254"/>
    </row>
    <row r="135" spans="1:1" x14ac:dyDescent="0.25">
      <c r="A135" s="254"/>
    </row>
    <row r="136" spans="1:1" x14ac:dyDescent="0.25">
      <c r="A136" s="254"/>
    </row>
    <row r="137" spans="1:1" x14ac:dyDescent="0.25">
      <c r="A137" s="254"/>
    </row>
    <row r="138" spans="1:1" x14ac:dyDescent="0.25">
      <c r="A138" s="254"/>
    </row>
    <row r="139" spans="1:1" x14ac:dyDescent="0.25">
      <c r="A139" s="254"/>
    </row>
    <row r="140" spans="1:1" x14ac:dyDescent="0.25">
      <c r="A140" s="254"/>
    </row>
    <row r="141" spans="1:1" x14ac:dyDescent="0.25">
      <c r="A141" s="254"/>
    </row>
    <row r="142" spans="1:1" x14ac:dyDescent="0.25">
      <c r="A142" s="254"/>
    </row>
    <row r="143" spans="1:1" x14ac:dyDescent="0.25">
      <c r="A143" s="254"/>
    </row>
    <row r="144" spans="1:1" x14ac:dyDescent="0.25">
      <c r="A144" s="254"/>
    </row>
    <row r="145" spans="1:1" x14ac:dyDescent="0.25">
      <c r="A145" s="254"/>
    </row>
    <row r="146" spans="1:1" x14ac:dyDescent="0.25">
      <c r="A146" s="254"/>
    </row>
    <row r="147" spans="1:1" x14ac:dyDescent="0.25">
      <c r="A147" s="254"/>
    </row>
    <row r="148" spans="1:1" x14ac:dyDescent="0.25">
      <c r="A148" s="254"/>
    </row>
    <row r="149" spans="1:1" x14ac:dyDescent="0.25">
      <c r="A149" s="254"/>
    </row>
    <row r="150" spans="1:1" x14ac:dyDescent="0.25">
      <c r="A150" s="254"/>
    </row>
    <row r="151" spans="1:1" x14ac:dyDescent="0.25">
      <c r="A151" s="254"/>
    </row>
    <row r="152" spans="1:1" x14ac:dyDescent="0.25">
      <c r="A152" s="254"/>
    </row>
    <row r="153" spans="1:1" x14ac:dyDescent="0.25">
      <c r="A153" s="254"/>
    </row>
    <row r="154" spans="1:1" x14ac:dyDescent="0.25">
      <c r="A154" s="254"/>
    </row>
    <row r="155" spans="1:1" x14ac:dyDescent="0.25">
      <c r="A155" s="254"/>
    </row>
    <row r="156" spans="1:1" x14ac:dyDescent="0.25">
      <c r="A156" s="254"/>
    </row>
    <row r="157" spans="1:1" x14ac:dyDescent="0.25">
      <c r="A157" s="254"/>
    </row>
    <row r="158" spans="1:1" x14ac:dyDescent="0.25">
      <c r="A158" s="254"/>
    </row>
    <row r="159" spans="1:1" x14ac:dyDescent="0.25">
      <c r="A159" s="254"/>
    </row>
    <row r="160" spans="1:1" x14ac:dyDescent="0.25">
      <c r="A160" s="254"/>
    </row>
    <row r="161" spans="1:1" x14ac:dyDescent="0.25">
      <c r="A161" s="254"/>
    </row>
    <row r="162" spans="1:1" x14ac:dyDescent="0.25">
      <c r="A162" s="254"/>
    </row>
    <row r="163" spans="1:1" x14ac:dyDescent="0.25">
      <c r="A163" s="254"/>
    </row>
    <row r="164" spans="1:1" x14ac:dyDescent="0.25">
      <c r="A164" s="254"/>
    </row>
    <row r="165" spans="1:1" x14ac:dyDescent="0.25">
      <c r="A165" s="254"/>
    </row>
    <row r="166" spans="1:1" x14ac:dyDescent="0.25">
      <c r="A166" s="254"/>
    </row>
    <row r="167" spans="1:1" x14ac:dyDescent="0.25">
      <c r="A167" s="254"/>
    </row>
    <row r="168" spans="1:1" x14ac:dyDescent="0.25">
      <c r="A168" s="254"/>
    </row>
    <row r="169" spans="1:1" x14ac:dyDescent="0.25">
      <c r="A169" s="254"/>
    </row>
    <row r="170" spans="1:1" x14ac:dyDescent="0.25">
      <c r="A170" s="254"/>
    </row>
    <row r="171" spans="1:1" x14ac:dyDescent="0.25">
      <c r="A171" s="254"/>
    </row>
    <row r="172" spans="1:1" x14ac:dyDescent="0.25">
      <c r="A172" s="254"/>
    </row>
    <row r="173" spans="1:1" x14ac:dyDescent="0.25">
      <c r="A173" s="254"/>
    </row>
    <row r="174" spans="1:1" x14ac:dyDescent="0.25">
      <c r="A174" s="254"/>
    </row>
    <row r="175" spans="1:1" x14ac:dyDescent="0.25">
      <c r="A175" s="254"/>
    </row>
    <row r="176" spans="1:1" x14ac:dyDescent="0.25">
      <c r="A176" s="254"/>
    </row>
    <row r="177" spans="1:1" x14ac:dyDescent="0.25">
      <c r="A177" s="254"/>
    </row>
    <row r="178" spans="1:1" x14ac:dyDescent="0.25">
      <c r="A178" s="254"/>
    </row>
  </sheetData>
  <mergeCells count="41">
    <mergeCell ref="D82:F82"/>
    <mergeCell ref="I82:K82"/>
    <mergeCell ref="D83:F83"/>
    <mergeCell ref="I83:K83"/>
    <mergeCell ref="A85:B85"/>
    <mergeCell ref="B44:G44"/>
    <mergeCell ref="B34:C34"/>
    <mergeCell ref="B28:G28"/>
    <mergeCell ref="B32:F32"/>
    <mergeCell ref="B40:G40"/>
    <mergeCell ref="B42:G42"/>
    <mergeCell ref="B36:F36"/>
    <mergeCell ref="B38:G38"/>
    <mergeCell ref="B30:C30"/>
    <mergeCell ref="B31:C31"/>
    <mergeCell ref="A3:C3"/>
    <mergeCell ref="A8:A14"/>
    <mergeCell ref="B8:B14"/>
    <mergeCell ref="B17:C17"/>
    <mergeCell ref="B18:C18"/>
    <mergeCell ref="B19:G19"/>
    <mergeCell ref="B21:G21"/>
    <mergeCell ref="B24:G25"/>
    <mergeCell ref="B26:C26"/>
    <mergeCell ref="B20:F20"/>
    <mergeCell ref="B23:C23"/>
    <mergeCell ref="B22:G22"/>
    <mergeCell ref="B49:G49"/>
    <mergeCell ref="B51:G51"/>
    <mergeCell ref="B53:G53"/>
    <mergeCell ref="B55:G55"/>
    <mergeCell ref="B70:G70"/>
    <mergeCell ref="B57:C57"/>
    <mergeCell ref="B72:F72"/>
    <mergeCell ref="B74:G74"/>
    <mergeCell ref="B76:G76"/>
    <mergeCell ref="B58:G58"/>
    <mergeCell ref="B60:F60"/>
    <mergeCell ref="B63:F63"/>
    <mergeCell ref="B66:F66"/>
    <mergeCell ref="B68:G68"/>
  </mergeCells>
  <pageMargins left="0.31496062992125984" right="0.31496062992125984" top="0.35433070866141736" bottom="0.15748031496062992" header="0.31496062992125984" footer="0.31496062992125984"/>
  <pageSetup paperSize="9" scale="77" orientation="portrait" r:id="rId1"/>
  <colBreaks count="2" manualBreakCount="2">
    <brk id="3" max="1048575" man="1"/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8"/>
  <sheetViews>
    <sheetView zoomScaleNormal="100" workbookViewId="0">
      <selection activeCell="O10" sqref="O10"/>
    </sheetView>
  </sheetViews>
  <sheetFormatPr defaultRowHeight="15" x14ac:dyDescent="0.25"/>
  <cols>
    <col min="1" max="1" width="6" customWidth="1"/>
    <col min="2" max="2" width="23.85546875" customWidth="1"/>
    <col min="3" max="3" width="13.42578125" customWidth="1"/>
    <col min="4" max="4" width="7.85546875" customWidth="1"/>
    <col min="5" max="5" width="10.7109375" customWidth="1"/>
    <col min="6" max="6" width="7.140625" customWidth="1"/>
    <col min="7" max="7" width="13.7109375" customWidth="1"/>
    <col min="8" max="8" width="13.85546875" customWidth="1"/>
    <col min="9" max="9" width="12.7109375" customWidth="1"/>
    <col min="10" max="10" width="14.140625" customWidth="1"/>
    <col min="11" max="11" width="11.42578125" customWidth="1"/>
    <col min="12" max="12" width="7.7109375" customWidth="1"/>
    <col min="13" max="13" width="13.140625" customWidth="1"/>
    <col min="14" max="14" width="12.5703125" customWidth="1"/>
    <col min="15" max="15" width="13.42578125" customWidth="1"/>
    <col min="16" max="16" width="15.5703125" customWidth="1"/>
    <col min="17" max="17" width="13.85546875" customWidth="1"/>
  </cols>
  <sheetData>
    <row r="1" spans="1:17" ht="40.5" customHeight="1" thickBot="1" x14ac:dyDescent="0.3">
      <c r="A1" s="310" t="s">
        <v>305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</row>
    <row r="2" spans="1:17" ht="19.5" customHeight="1" x14ac:dyDescent="0.25">
      <c r="A2" s="311" t="s">
        <v>0</v>
      </c>
      <c r="B2" s="313" t="s">
        <v>106</v>
      </c>
      <c r="C2" s="303" t="s">
        <v>293</v>
      </c>
      <c r="D2" s="307" t="s">
        <v>3</v>
      </c>
      <c r="E2" s="308"/>
      <c r="F2" s="308"/>
      <c r="G2" s="308"/>
      <c r="H2" s="309"/>
      <c r="I2" s="307" t="s">
        <v>4</v>
      </c>
      <c r="J2" s="308"/>
      <c r="K2" s="308"/>
      <c r="L2" s="308"/>
      <c r="M2" s="308"/>
      <c r="N2" s="309"/>
      <c r="O2" s="305" t="s">
        <v>174</v>
      </c>
    </row>
    <row r="3" spans="1:17" ht="81" customHeight="1" thickBot="1" x14ac:dyDescent="0.3">
      <c r="A3" s="312"/>
      <c r="B3" s="314"/>
      <c r="C3" s="304"/>
      <c r="D3" s="169" t="s">
        <v>5</v>
      </c>
      <c r="E3" s="169" t="s">
        <v>99</v>
      </c>
      <c r="F3" s="169" t="s">
        <v>169</v>
      </c>
      <c r="G3" s="169" t="s">
        <v>344</v>
      </c>
      <c r="H3" s="166" t="s">
        <v>171</v>
      </c>
      <c r="I3" s="166" t="s">
        <v>172</v>
      </c>
      <c r="J3" s="170" t="s">
        <v>36</v>
      </c>
      <c r="K3" s="66" t="s">
        <v>99</v>
      </c>
      <c r="L3" s="66" t="s">
        <v>169</v>
      </c>
      <c r="M3" s="66" t="s">
        <v>175</v>
      </c>
      <c r="N3" s="66" t="s">
        <v>173</v>
      </c>
      <c r="O3" s="306"/>
    </row>
    <row r="4" spans="1:17" ht="15" customHeight="1" thickBot="1" x14ac:dyDescent="0.3">
      <c r="A4" s="165">
        <v>1</v>
      </c>
      <c r="B4" s="166">
        <v>2</v>
      </c>
      <c r="C4" s="167">
        <v>3</v>
      </c>
      <c r="D4" s="166">
        <v>4</v>
      </c>
      <c r="E4" s="167">
        <v>5</v>
      </c>
      <c r="F4" s="166">
        <v>6</v>
      </c>
      <c r="G4" s="167">
        <v>7</v>
      </c>
      <c r="H4" s="166">
        <v>8</v>
      </c>
      <c r="I4" s="167">
        <v>9</v>
      </c>
      <c r="J4" s="166">
        <v>10</v>
      </c>
      <c r="K4" s="167">
        <v>11</v>
      </c>
      <c r="L4" s="166">
        <v>12</v>
      </c>
      <c r="M4" s="167">
        <v>13</v>
      </c>
      <c r="N4" s="166">
        <v>14</v>
      </c>
      <c r="O4" s="168">
        <v>15</v>
      </c>
    </row>
    <row r="5" spans="1:17" ht="25.5" x14ac:dyDescent="0.25">
      <c r="A5" s="163" t="s">
        <v>153</v>
      </c>
      <c r="B5" s="164" t="s">
        <v>154</v>
      </c>
      <c r="C5" s="420">
        <v>0</v>
      </c>
      <c r="D5" s="420">
        <f t="shared" ref="D5:J5" si="0">D6+D7</f>
        <v>0</v>
      </c>
      <c r="E5" s="420">
        <f t="shared" si="0"/>
        <v>0</v>
      </c>
      <c r="F5" s="420">
        <f t="shared" si="0"/>
        <v>0</v>
      </c>
      <c r="G5" s="420">
        <f t="shared" si="0"/>
        <v>0</v>
      </c>
      <c r="H5" s="420">
        <f>D5+E5+F5+G5</f>
        <v>0</v>
      </c>
      <c r="I5" s="420">
        <f t="shared" si="0"/>
        <v>0</v>
      </c>
      <c r="J5" s="420">
        <f t="shared" si="0"/>
        <v>0</v>
      </c>
      <c r="K5" s="420">
        <f t="shared" ref="K5" si="1">K6+K7</f>
        <v>0</v>
      </c>
      <c r="L5" s="420">
        <f t="shared" ref="L5" si="2">L6+L7</f>
        <v>0</v>
      </c>
      <c r="M5" s="420">
        <f t="shared" ref="M5" si="3">M6+M7</f>
        <v>0</v>
      </c>
      <c r="N5" s="420">
        <f>I5+J5+K5+L5+M5</f>
        <v>0</v>
      </c>
      <c r="O5" s="421">
        <f>C5+H5-N5</f>
        <v>0</v>
      </c>
    </row>
    <row r="6" spans="1:17" ht="51" x14ac:dyDescent="0.25">
      <c r="A6" s="61" t="s">
        <v>7</v>
      </c>
      <c r="B6" s="51" t="s">
        <v>155</v>
      </c>
      <c r="C6" s="420">
        <v>0</v>
      </c>
      <c r="D6" s="420">
        <v>0</v>
      </c>
      <c r="E6" s="422">
        <v>0</v>
      </c>
      <c r="F6" s="420">
        <v>0</v>
      </c>
      <c r="G6" s="420">
        <v>0</v>
      </c>
      <c r="H6" s="420">
        <v>0</v>
      </c>
      <c r="I6" s="420">
        <v>0</v>
      </c>
      <c r="J6" s="422">
        <v>0</v>
      </c>
      <c r="K6" s="426">
        <v>0</v>
      </c>
      <c r="L6" s="426">
        <v>0</v>
      </c>
      <c r="M6" s="426">
        <v>0</v>
      </c>
      <c r="N6" s="422">
        <f t="shared" ref="N6:N17" si="4">I6+J6+K6+L6+M6</f>
        <v>0</v>
      </c>
      <c r="O6" s="423">
        <f t="shared" ref="O6:O17" si="5">C6+H6-N6</f>
        <v>0</v>
      </c>
    </row>
    <row r="7" spans="1:17" ht="25.5" x14ac:dyDescent="0.25">
      <c r="A7" s="62" t="s">
        <v>10</v>
      </c>
      <c r="B7" s="51" t="s">
        <v>156</v>
      </c>
      <c r="C7" s="420">
        <v>0</v>
      </c>
      <c r="D7" s="420">
        <v>0</v>
      </c>
      <c r="E7" s="422">
        <v>0</v>
      </c>
      <c r="F7" s="420">
        <v>0</v>
      </c>
      <c r="G7" s="420">
        <v>0</v>
      </c>
      <c r="H7" s="420">
        <v>0</v>
      </c>
      <c r="I7" s="420">
        <v>0</v>
      </c>
      <c r="J7" s="422">
        <v>0</v>
      </c>
      <c r="K7" s="426">
        <v>0</v>
      </c>
      <c r="L7" s="426">
        <v>0</v>
      </c>
      <c r="M7" s="426">
        <v>0</v>
      </c>
      <c r="N7" s="422">
        <f t="shared" ref="N7" si="6">I7+J7+K7+L7+M7</f>
        <v>0</v>
      </c>
      <c r="O7" s="423">
        <f t="shared" ref="O7" si="7">C7+H7-N7</f>
        <v>0</v>
      </c>
    </row>
    <row r="8" spans="1:17" ht="25.5" x14ac:dyDescent="0.25">
      <c r="A8" s="63" t="s">
        <v>157</v>
      </c>
      <c r="B8" s="52" t="s">
        <v>158</v>
      </c>
      <c r="C8" s="420">
        <v>281591320.63</v>
      </c>
      <c r="D8" s="420">
        <f>D9+D16+D17</f>
        <v>0</v>
      </c>
      <c r="E8" s="420">
        <f>E9+E16+E17</f>
        <v>0</v>
      </c>
      <c r="F8" s="420">
        <f>F9+F16+F17</f>
        <v>0</v>
      </c>
      <c r="G8" s="420">
        <f>G9+G16+G17</f>
        <v>1416687.07</v>
      </c>
      <c r="H8" s="420">
        <f t="shared" ref="H8:H17" si="8">D8+E8+F8+G8</f>
        <v>1416687.07</v>
      </c>
      <c r="I8" s="420">
        <f>I9+I16+I17</f>
        <v>1722013.41</v>
      </c>
      <c r="J8" s="422">
        <f>J9+J16+J17</f>
        <v>0</v>
      </c>
      <c r="K8" s="422">
        <f>K9+K16+K17</f>
        <v>0</v>
      </c>
      <c r="L8" s="422">
        <f>L9+L16+L17</f>
        <v>0</v>
      </c>
      <c r="M8" s="422">
        <f>M9+M16+M17</f>
        <v>2329263.65</v>
      </c>
      <c r="N8" s="422">
        <f t="shared" si="4"/>
        <v>4051277.0599999996</v>
      </c>
      <c r="O8" s="423">
        <f t="shared" si="5"/>
        <v>278956730.63999999</v>
      </c>
      <c r="Q8" s="194"/>
    </row>
    <row r="9" spans="1:17" x14ac:dyDescent="0.25">
      <c r="A9" s="63" t="s">
        <v>74</v>
      </c>
      <c r="B9" s="52" t="s">
        <v>168</v>
      </c>
      <c r="C9" s="420">
        <f>SUM(C10:C12)</f>
        <v>479767614.77000004</v>
      </c>
      <c r="D9" s="420">
        <f t="shared" ref="D9:O9" si="9">D10+D12+D14+D15+D13</f>
        <v>0</v>
      </c>
      <c r="E9" s="420">
        <f t="shared" si="9"/>
        <v>0</v>
      </c>
      <c r="F9" s="420">
        <f t="shared" si="9"/>
        <v>0</v>
      </c>
      <c r="G9" s="420">
        <f t="shared" si="9"/>
        <v>1416687.07</v>
      </c>
      <c r="H9" s="420">
        <f t="shared" si="9"/>
        <v>1416687.07</v>
      </c>
      <c r="I9" s="420">
        <f>I10+I12+I14+I15+I13</f>
        <v>1722013.41</v>
      </c>
      <c r="J9" s="420">
        <f t="shared" si="9"/>
        <v>0</v>
      </c>
      <c r="K9" s="420">
        <f t="shared" si="9"/>
        <v>0</v>
      </c>
      <c r="L9" s="420">
        <f t="shared" si="9"/>
        <v>0</v>
      </c>
      <c r="M9" s="420">
        <f t="shared" si="9"/>
        <v>2329263.65</v>
      </c>
      <c r="N9" s="420">
        <f>N10+N12+N14+N15+N13</f>
        <v>4051277.0599999996</v>
      </c>
      <c r="O9" s="420">
        <f t="shared" si="9"/>
        <v>279815111.29000002</v>
      </c>
      <c r="P9" s="194"/>
    </row>
    <row r="10" spans="1:17" x14ac:dyDescent="0.25">
      <c r="A10" s="62" t="s">
        <v>159</v>
      </c>
      <c r="B10" s="51" t="s">
        <v>160</v>
      </c>
      <c r="C10" s="420">
        <v>281193407.86000001</v>
      </c>
      <c r="D10" s="420">
        <f>D11</f>
        <v>0</v>
      </c>
      <c r="E10" s="420">
        <f t="shared" ref="E10:G10" si="10">E11</f>
        <v>0</v>
      </c>
      <c r="F10" s="420">
        <f t="shared" si="10"/>
        <v>0</v>
      </c>
      <c r="G10" s="420">
        <f t="shared" si="10"/>
        <v>1416687.07</v>
      </c>
      <c r="H10" s="420">
        <f t="shared" ref="H10" si="11">D10+E10+F10+G10</f>
        <v>1416687.07</v>
      </c>
      <c r="I10" s="434">
        <f>I11</f>
        <v>1722013.41</v>
      </c>
      <c r="J10" s="427">
        <f t="shared" ref="J10:M10" si="12">J11</f>
        <v>0</v>
      </c>
      <c r="K10" s="427">
        <f t="shared" si="12"/>
        <v>0</v>
      </c>
      <c r="L10" s="427">
        <f t="shared" si="12"/>
        <v>0</v>
      </c>
      <c r="M10" s="427">
        <f t="shared" si="12"/>
        <v>2329263.65</v>
      </c>
      <c r="N10" s="422">
        <f>+I10+M10</f>
        <v>4051277.0599999996</v>
      </c>
      <c r="O10" s="423">
        <f>C10+H10-N10</f>
        <v>278558817.87</v>
      </c>
      <c r="P10" s="272"/>
      <c r="Q10" s="194"/>
    </row>
    <row r="11" spans="1:17" ht="76.5" x14ac:dyDescent="0.25">
      <c r="A11" s="62" t="s">
        <v>161</v>
      </c>
      <c r="B11" s="51" t="s">
        <v>8</v>
      </c>
      <c r="C11" s="420">
        <v>197317913.49000001</v>
      </c>
      <c r="D11" s="420">
        <v>0</v>
      </c>
      <c r="E11" s="422"/>
      <c r="F11" s="420">
        <v>0</v>
      </c>
      <c r="G11" s="428">
        <v>1416687.07</v>
      </c>
      <c r="H11" s="420">
        <f t="shared" si="8"/>
        <v>1416687.07</v>
      </c>
      <c r="I11" s="428">
        <v>1722013.41</v>
      </c>
      <c r="J11" s="429"/>
      <c r="K11" s="426"/>
      <c r="L11" s="426"/>
      <c r="M11" s="428">
        <v>2329263.65</v>
      </c>
      <c r="N11" s="422">
        <f>I11+J11+K11+L11+M11</f>
        <v>4051277.0599999996</v>
      </c>
      <c r="O11" s="423">
        <f>C11+H11-N11</f>
        <v>194683323.5</v>
      </c>
      <c r="Q11" s="194"/>
    </row>
    <row r="12" spans="1:17" ht="25.5" x14ac:dyDescent="0.25">
      <c r="A12" s="62" t="s">
        <v>162</v>
      </c>
      <c r="B12" s="51" t="s">
        <v>9</v>
      </c>
      <c r="C12" s="420">
        <f>1210034.51+46258.91</f>
        <v>1256293.42</v>
      </c>
      <c r="D12" s="420">
        <v>0</v>
      </c>
      <c r="E12" s="422"/>
      <c r="F12" s="420"/>
      <c r="G12" s="430"/>
      <c r="H12" s="420">
        <f t="shared" si="8"/>
        <v>0</v>
      </c>
      <c r="I12" s="431">
        <v>0</v>
      </c>
      <c r="J12" s="429">
        <v>0</v>
      </c>
      <c r="K12" s="426"/>
      <c r="L12" s="426"/>
      <c r="M12" s="426">
        <v>0</v>
      </c>
      <c r="N12" s="422">
        <f t="shared" si="4"/>
        <v>0</v>
      </c>
      <c r="O12" s="423">
        <f t="shared" si="5"/>
        <v>1256293.42</v>
      </c>
      <c r="Q12" s="194"/>
    </row>
    <row r="13" spans="1:17" ht="25.5" x14ac:dyDescent="0.25">
      <c r="A13" s="62" t="s">
        <v>163</v>
      </c>
      <c r="B13" s="51" t="s">
        <v>11</v>
      </c>
      <c r="C13" s="420">
        <v>0</v>
      </c>
      <c r="D13" s="420"/>
      <c r="E13" s="422"/>
      <c r="F13" s="420"/>
      <c r="G13" s="420"/>
      <c r="H13" s="420">
        <f t="shared" si="8"/>
        <v>0</v>
      </c>
      <c r="I13" s="420"/>
      <c r="J13" s="422"/>
      <c r="K13" s="426"/>
      <c r="L13" s="426"/>
      <c r="M13" s="426"/>
      <c r="N13" s="422">
        <f t="shared" si="4"/>
        <v>0</v>
      </c>
      <c r="O13" s="423">
        <f t="shared" si="5"/>
        <v>0</v>
      </c>
    </row>
    <row r="14" spans="1:17" x14ac:dyDescent="0.25">
      <c r="A14" s="62" t="s">
        <v>81</v>
      </c>
      <c r="B14" s="51" t="s">
        <v>164</v>
      </c>
      <c r="C14" s="420">
        <v>0</v>
      </c>
      <c r="D14" s="420"/>
      <c r="E14" s="422"/>
      <c r="F14" s="420"/>
      <c r="G14" s="420"/>
      <c r="H14" s="420">
        <f t="shared" si="8"/>
        <v>0</v>
      </c>
      <c r="I14" s="420"/>
      <c r="J14" s="422"/>
      <c r="K14" s="426"/>
      <c r="L14" s="426"/>
      <c r="M14" s="426"/>
      <c r="N14" s="422">
        <f t="shared" si="4"/>
        <v>0</v>
      </c>
      <c r="O14" s="423">
        <f t="shared" si="5"/>
        <v>0</v>
      </c>
      <c r="P14" s="194"/>
      <c r="Q14" s="194"/>
    </row>
    <row r="15" spans="1:17" x14ac:dyDescent="0.25">
      <c r="A15" s="62" t="s">
        <v>309</v>
      </c>
      <c r="B15" s="51" t="s">
        <v>14</v>
      </c>
      <c r="C15" s="420">
        <v>0</v>
      </c>
      <c r="D15" s="420"/>
      <c r="E15" s="422"/>
      <c r="F15" s="420"/>
      <c r="G15" s="420"/>
      <c r="H15" s="420">
        <f t="shared" si="8"/>
        <v>0</v>
      </c>
      <c r="I15" s="420"/>
      <c r="J15" s="422"/>
      <c r="K15" s="426"/>
      <c r="L15" s="426"/>
      <c r="M15" s="426"/>
      <c r="N15" s="422">
        <f t="shared" si="4"/>
        <v>0</v>
      </c>
      <c r="O15" s="423">
        <f t="shared" si="5"/>
        <v>0</v>
      </c>
    </row>
    <row r="16" spans="1:17" ht="25.5" x14ac:dyDescent="0.25">
      <c r="A16" s="61" t="s">
        <v>83</v>
      </c>
      <c r="B16" s="51" t="s">
        <v>165</v>
      </c>
      <c r="C16" s="420">
        <v>0</v>
      </c>
      <c r="D16" s="420"/>
      <c r="E16" s="422"/>
      <c r="F16" s="420"/>
      <c r="G16" s="420"/>
      <c r="H16" s="420">
        <f t="shared" si="8"/>
        <v>0</v>
      </c>
      <c r="I16" s="420"/>
      <c r="J16" s="422"/>
      <c r="K16" s="426"/>
      <c r="L16" s="426"/>
      <c r="M16" s="426"/>
      <c r="N16" s="422">
        <f t="shared" si="4"/>
        <v>0</v>
      </c>
      <c r="O16" s="423">
        <f t="shared" si="5"/>
        <v>0</v>
      </c>
    </row>
    <row r="17" spans="1:15" ht="26.25" thickBot="1" x14ac:dyDescent="0.3">
      <c r="A17" s="64" t="s">
        <v>166</v>
      </c>
      <c r="B17" s="65" t="s">
        <v>292</v>
      </c>
      <c r="C17" s="424">
        <v>0</v>
      </c>
      <c r="D17" s="424"/>
      <c r="E17" s="424"/>
      <c r="F17" s="424"/>
      <c r="G17" s="424"/>
      <c r="H17" s="432">
        <f t="shared" si="8"/>
        <v>0</v>
      </c>
      <c r="I17" s="424"/>
      <c r="J17" s="424"/>
      <c r="K17" s="433"/>
      <c r="L17" s="433"/>
      <c r="M17" s="433"/>
      <c r="N17" s="424">
        <f t="shared" si="4"/>
        <v>0</v>
      </c>
      <c r="O17" s="425">
        <f t="shared" si="5"/>
        <v>0</v>
      </c>
    </row>
    <row r="18" spans="1:15" x14ac:dyDescent="0.25">
      <c r="A18" s="59"/>
      <c r="B18" s="59"/>
      <c r="C18" s="59"/>
      <c r="F18" s="59"/>
      <c r="G18" s="59"/>
      <c r="H18" s="59"/>
      <c r="I18" s="59"/>
      <c r="J18" s="59"/>
    </row>
    <row r="19" spans="1:15" x14ac:dyDescent="0.25">
      <c r="A19" s="59"/>
      <c r="B19" s="59"/>
      <c r="C19" s="59"/>
      <c r="F19" s="59"/>
      <c r="G19" s="59"/>
      <c r="H19" s="59"/>
      <c r="I19" s="59"/>
      <c r="J19" s="59"/>
    </row>
    <row r="20" spans="1:15" ht="19.5" customHeight="1" x14ac:dyDescent="0.25">
      <c r="A20" s="56"/>
      <c r="B20" s="57" t="s">
        <v>176</v>
      </c>
      <c r="C20" s="259"/>
      <c r="D20" s="58"/>
      <c r="E20" s="58"/>
      <c r="F20" s="58"/>
      <c r="G20" s="299" t="s">
        <v>370</v>
      </c>
      <c r="H20" s="299"/>
      <c r="I20" s="299"/>
      <c r="J20" s="55"/>
      <c r="L20" s="300" t="s">
        <v>177</v>
      </c>
      <c r="M20" s="300"/>
      <c r="N20" s="300"/>
    </row>
    <row r="21" spans="1:15" x14ac:dyDescent="0.25">
      <c r="A21" s="56"/>
      <c r="B21" s="60" t="s">
        <v>178</v>
      </c>
      <c r="C21" s="260"/>
      <c r="D21" s="58"/>
      <c r="E21" s="58"/>
      <c r="F21" s="58"/>
      <c r="G21" s="301" t="s">
        <v>93</v>
      </c>
      <c r="H21" s="301"/>
      <c r="I21" s="301"/>
      <c r="J21" s="55"/>
      <c r="L21" s="297" t="s">
        <v>95</v>
      </c>
      <c r="M21" s="297"/>
      <c r="N21" s="297"/>
    </row>
    <row r="22" spans="1:15" x14ac:dyDescent="0.25">
      <c r="A22" s="56"/>
      <c r="B22" s="57"/>
      <c r="C22" s="57"/>
      <c r="D22" s="58"/>
      <c r="E22" s="58"/>
      <c r="F22" s="58"/>
      <c r="G22" s="58"/>
      <c r="H22" s="58"/>
      <c r="I22" s="58"/>
      <c r="J22" s="55"/>
    </row>
    <row r="23" spans="1:15" ht="30" customHeight="1" x14ac:dyDescent="0.25">
      <c r="A23" s="302" t="s">
        <v>361</v>
      </c>
      <c r="B23" s="302"/>
      <c r="C23" s="302"/>
      <c r="D23" s="58"/>
      <c r="E23" s="58"/>
      <c r="F23" s="58"/>
      <c r="G23" s="58"/>
      <c r="H23" s="58"/>
      <c r="I23" s="58"/>
      <c r="J23" s="55"/>
    </row>
    <row r="24" spans="1:15" x14ac:dyDescent="0.25">
      <c r="A24" s="56"/>
      <c r="B24" s="57"/>
      <c r="C24" s="57"/>
      <c r="D24" s="58"/>
      <c r="E24" s="58"/>
      <c r="F24" s="58"/>
      <c r="G24" s="58"/>
      <c r="H24" s="58"/>
      <c r="I24" s="58"/>
      <c r="J24" s="55"/>
    </row>
    <row r="25" spans="1:15" x14ac:dyDescent="0.25">
      <c r="A25" s="56"/>
      <c r="B25" s="57"/>
      <c r="C25" s="57"/>
      <c r="D25" s="264"/>
      <c r="E25" s="264"/>
      <c r="F25" s="58"/>
      <c r="G25" s="58"/>
      <c r="H25" s="58"/>
      <c r="I25" s="58"/>
      <c r="J25" s="55"/>
    </row>
    <row r="26" spans="1:15" x14ac:dyDescent="0.25">
      <c r="A26" s="56"/>
      <c r="B26" s="57"/>
      <c r="C26" s="57"/>
      <c r="D26" s="264"/>
      <c r="E26" s="264"/>
      <c r="F26" s="58"/>
      <c r="G26" s="58"/>
      <c r="H26" s="58"/>
      <c r="I26" s="55"/>
    </row>
    <row r="27" spans="1:15" x14ac:dyDescent="0.25">
      <c r="A27" s="56"/>
      <c r="B27" s="57"/>
      <c r="C27" s="57"/>
      <c r="D27" s="58"/>
      <c r="E27" s="58"/>
      <c r="F27" s="58"/>
      <c r="G27" s="58"/>
      <c r="H27" s="58"/>
      <c r="I27" s="58"/>
      <c r="J27" s="55"/>
    </row>
    <row r="28" spans="1:15" x14ac:dyDescent="0.25">
      <c r="A28" s="56"/>
      <c r="B28" s="57"/>
      <c r="C28" s="57"/>
      <c r="D28" s="58"/>
      <c r="E28" s="58"/>
      <c r="F28" s="58"/>
      <c r="G28" s="58"/>
      <c r="H28" s="58"/>
      <c r="I28" s="58"/>
      <c r="J28" s="55"/>
    </row>
    <row r="29" spans="1:15" x14ac:dyDescent="0.25">
      <c r="A29" s="53"/>
      <c r="B29" s="54"/>
      <c r="C29" s="54"/>
      <c r="D29" s="55"/>
      <c r="E29" s="55"/>
      <c r="F29" s="55"/>
      <c r="G29" s="55"/>
      <c r="H29" s="55"/>
      <c r="I29" s="55"/>
      <c r="J29" s="55"/>
    </row>
    <row r="30" spans="1:15" x14ac:dyDescent="0.25">
      <c r="A30" s="56"/>
      <c r="B30" s="57"/>
      <c r="C30" s="57"/>
      <c r="D30" s="58"/>
      <c r="E30" s="58"/>
      <c r="F30" s="58"/>
      <c r="G30" s="58"/>
      <c r="H30" s="58"/>
      <c r="I30" s="58"/>
      <c r="J30" s="55"/>
    </row>
    <row r="31" spans="1:15" x14ac:dyDescent="0.25">
      <c r="A31" s="56"/>
      <c r="B31" s="57"/>
      <c r="C31" s="57"/>
      <c r="D31" s="58"/>
      <c r="E31" s="58"/>
      <c r="F31" s="58"/>
      <c r="G31" s="58"/>
      <c r="H31" s="58"/>
      <c r="I31" s="58"/>
      <c r="J31" s="55"/>
    </row>
    <row r="32" spans="1:15" x14ac:dyDescent="0.25">
      <c r="A32" s="56"/>
      <c r="B32" s="57"/>
      <c r="C32" s="57"/>
      <c r="D32" s="58"/>
      <c r="E32" s="58"/>
      <c r="F32" s="58"/>
      <c r="G32" s="58"/>
      <c r="H32" s="58"/>
      <c r="I32" s="58"/>
      <c r="J32" s="55"/>
    </row>
    <row r="33" spans="1:10" x14ac:dyDescent="0.25">
      <c r="A33" s="56"/>
      <c r="B33" s="57"/>
      <c r="C33" s="57"/>
      <c r="D33" s="58"/>
      <c r="E33" s="58"/>
      <c r="F33" s="58"/>
      <c r="G33" s="58"/>
      <c r="H33" s="58"/>
      <c r="I33" s="58"/>
      <c r="J33" s="55"/>
    </row>
    <row r="34" spans="1:10" x14ac:dyDescent="0.25">
      <c r="A34" s="56"/>
      <c r="B34" s="57"/>
      <c r="C34" s="57"/>
      <c r="D34" s="58"/>
      <c r="E34" s="58"/>
      <c r="F34" s="58"/>
      <c r="G34" s="58"/>
      <c r="H34" s="58"/>
      <c r="I34" s="58"/>
      <c r="J34" s="55"/>
    </row>
    <row r="35" spans="1:10" x14ac:dyDescent="0.25">
      <c r="A35" s="56"/>
      <c r="B35" s="57"/>
      <c r="C35" s="57"/>
      <c r="D35" s="58"/>
      <c r="E35" s="58"/>
      <c r="F35" s="58"/>
      <c r="G35" s="58"/>
      <c r="H35" s="58"/>
      <c r="I35" s="58"/>
      <c r="J35" s="55"/>
    </row>
    <row r="36" spans="1:10" x14ac:dyDescent="0.25">
      <c r="A36" s="56"/>
      <c r="B36" s="57"/>
      <c r="C36" s="57"/>
      <c r="D36" s="58"/>
      <c r="E36" s="58"/>
      <c r="F36" s="58"/>
      <c r="G36" s="58"/>
      <c r="H36" s="58"/>
      <c r="I36" s="58"/>
      <c r="J36" s="55"/>
    </row>
    <row r="37" spans="1:10" x14ac:dyDescent="0.25">
      <c r="A37" s="56"/>
      <c r="B37" s="57"/>
      <c r="C37" s="57"/>
      <c r="D37" s="58"/>
      <c r="E37" s="58"/>
      <c r="F37" s="58"/>
      <c r="G37" s="58"/>
      <c r="H37" s="58"/>
      <c r="I37" s="58"/>
      <c r="J37" s="55"/>
    </row>
    <row r="38" spans="1:10" x14ac:dyDescent="0.25">
      <c r="A38" s="53"/>
      <c r="B38" s="54"/>
      <c r="C38" s="54"/>
      <c r="D38" s="55"/>
      <c r="E38" s="55"/>
      <c r="F38" s="55"/>
      <c r="G38" s="55"/>
      <c r="H38" s="55"/>
      <c r="I38" s="55"/>
      <c r="J38" s="55"/>
    </row>
  </sheetData>
  <mergeCells count="12">
    <mergeCell ref="C2:C3"/>
    <mergeCell ref="O2:O3"/>
    <mergeCell ref="D2:H2"/>
    <mergeCell ref="I2:N2"/>
    <mergeCell ref="A1:O1"/>
    <mergeCell ref="A2:A3"/>
    <mergeCell ref="B2:B3"/>
    <mergeCell ref="G20:I20"/>
    <mergeCell ref="L20:N20"/>
    <mergeCell ref="G21:I21"/>
    <mergeCell ref="L21:N21"/>
    <mergeCell ref="A23:C23"/>
  </mergeCells>
  <pageMargins left="0.25" right="0.25" top="0.75" bottom="0.75" header="0.3" footer="0.3"/>
  <pageSetup paperSize="9" scale="78" orientation="landscape" r:id="rId1"/>
  <rowBreaks count="1" manualBreakCount="1">
    <brk id="2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8"/>
  <sheetViews>
    <sheetView view="pageBreakPreview" topLeftCell="A4" zoomScaleNormal="100" zoomScaleSheetLayoutView="100" workbookViewId="0">
      <selection activeCell="N9" sqref="N9"/>
    </sheetView>
  </sheetViews>
  <sheetFormatPr defaultRowHeight="15" x14ac:dyDescent="0.25"/>
  <cols>
    <col min="1" max="1" width="6" customWidth="1"/>
    <col min="2" max="2" width="25.5703125" customWidth="1"/>
    <col min="3" max="3" width="11.5703125" customWidth="1"/>
    <col min="4" max="4" width="12.85546875" customWidth="1"/>
    <col min="5" max="5" width="8.140625" customWidth="1"/>
    <col min="6" max="6" width="12.42578125" customWidth="1"/>
    <col min="7" max="7" width="12.28515625" customWidth="1"/>
    <col min="8" max="8" width="9.42578125" customWidth="1"/>
    <col min="9" max="9" width="11.85546875" customWidth="1"/>
    <col min="10" max="10" width="9" customWidth="1"/>
    <col min="11" max="11" width="13.140625" customWidth="1"/>
    <col min="12" max="12" width="12.7109375" customWidth="1"/>
    <col min="13" max="13" width="17.42578125" customWidth="1"/>
    <col min="14" max="14" width="16.140625" customWidth="1"/>
    <col min="15" max="15" width="9.28515625" bestFit="1" customWidth="1"/>
    <col min="16" max="16" width="14.85546875" bestFit="1" customWidth="1"/>
  </cols>
  <sheetData>
    <row r="1" spans="1:16" ht="52.5" customHeight="1" thickBot="1" x14ac:dyDescent="0.3">
      <c r="A1" s="316" t="s">
        <v>306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</row>
    <row r="2" spans="1:16" ht="26.25" customHeight="1" thickBot="1" x14ac:dyDescent="0.3">
      <c r="A2" s="317" t="s">
        <v>0</v>
      </c>
      <c r="B2" s="319" t="s">
        <v>106</v>
      </c>
      <c r="C2" s="321" t="s">
        <v>294</v>
      </c>
      <c r="D2" s="323" t="s">
        <v>3</v>
      </c>
      <c r="E2" s="324"/>
      <c r="F2" s="324"/>
      <c r="G2" s="325"/>
      <c r="H2" s="324" t="s">
        <v>4</v>
      </c>
      <c r="I2" s="324"/>
      <c r="J2" s="324"/>
      <c r="K2" s="324"/>
      <c r="L2" s="326" t="s">
        <v>179</v>
      </c>
      <c r="M2" s="331" t="s">
        <v>311</v>
      </c>
      <c r="N2" s="332"/>
    </row>
    <row r="3" spans="1:16" ht="68.25" customHeight="1" thickBot="1" x14ac:dyDescent="0.3">
      <c r="A3" s="318"/>
      <c r="B3" s="320"/>
      <c r="C3" s="322"/>
      <c r="D3" s="180" t="s">
        <v>307</v>
      </c>
      <c r="E3" s="179" t="s">
        <v>308</v>
      </c>
      <c r="F3" s="179" t="s">
        <v>170</v>
      </c>
      <c r="G3" s="181" t="s">
        <v>171</v>
      </c>
      <c r="H3" s="182" t="s">
        <v>180</v>
      </c>
      <c r="I3" s="179" t="s">
        <v>310</v>
      </c>
      <c r="J3" s="179" t="s">
        <v>175</v>
      </c>
      <c r="K3" s="183" t="s">
        <v>173</v>
      </c>
      <c r="L3" s="327"/>
      <c r="M3" s="184" t="s">
        <v>38</v>
      </c>
      <c r="N3" s="177" t="s">
        <v>39</v>
      </c>
    </row>
    <row r="4" spans="1:16" ht="15" customHeight="1" thickBot="1" x14ac:dyDescent="0.3">
      <c r="A4" s="171">
        <v>1</v>
      </c>
      <c r="B4" s="172">
        <v>2</v>
      </c>
      <c r="C4" s="175">
        <v>3</v>
      </c>
      <c r="D4" s="171">
        <v>4</v>
      </c>
      <c r="E4" s="173">
        <v>5</v>
      </c>
      <c r="F4" s="172">
        <v>6</v>
      </c>
      <c r="G4" s="176">
        <v>7</v>
      </c>
      <c r="H4" s="173">
        <v>8</v>
      </c>
      <c r="I4" s="173">
        <v>9</v>
      </c>
      <c r="J4" s="172">
        <v>10</v>
      </c>
      <c r="K4" s="175">
        <v>11</v>
      </c>
      <c r="L4" s="174">
        <v>12</v>
      </c>
      <c r="M4" s="171">
        <v>13</v>
      </c>
      <c r="N4" s="178">
        <v>14</v>
      </c>
    </row>
    <row r="5" spans="1:16" ht="25.5" x14ac:dyDescent="0.25">
      <c r="A5" s="163" t="s">
        <v>153</v>
      </c>
      <c r="B5" s="164" t="s">
        <v>154</v>
      </c>
      <c r="C5" s="195">
        <v>0</v>
      </c>
      <c r="D5" s="196">
        <f t="shared" ref="D5:J5" si="0">D6+D7</f>
        <v>0</v>
      </c>
      <c r="E5" s="186">
        <f t="shared" si="0"/>
        <v>0</v>
      </c>
      <c r="F5" s="186">
        <f t="shared" si="0"/>
        <v>0</v>
      </c>
      <c r="G5" s="187">
        <f>D5+E5+F5</f>
        <v>0</v>
      </c>
      <c r="H5" s="197">
        <f t="shared" si="0"/>
        <v>0</v>
      </c>
      <c r="I5" s="186">
        <f t="shared" si="0"/>
        <v>0</v>
      </c>
      <c r="J5" s="186">
        <f t="shared" si="0"/>
        <v>0</v>
      </c>
      <c r="K5" s="195">
        <f>H5+I5+J5</f>
        <v>0</v>
      </c>
      <c r="L5" s="198">
        <f>C5+G5-K5</f>
        <v>0</v>
      </c>
      <c r="M5" s="199">
        <f>'Tabela 1 '!C5-'Tabela 2'!C5</f>
        <v>0</v>
      </c>
      <c r="N5" s="200">
        <f>'Tabela 1 '!O5-'Tabela 2'!L5</f>
        <v>0</v>
      </c>
    </row>
    <row r="6" spans="1:16" ht="38.25" x14ac:dyDescent="0.25">
      <c r="A6" s="61" t="s">
        <v>7</v>
      </c>
      <c r="B6" s="51" t="s">
        <v>155</v>
      </c>
      <c r="C6" s="195">
        <v>0</v>
      </c>
      <c r="D6" s="201"/>
      <c r="E6" s="188"/>
      <c r="F6" s="188"/>
      <c r="G6" s="187">
        <f t="shared" ref="G6:G17" si="1">D6+E6+F6</f>
        <v>0</v>
      </c>
      <c r="H6" s="202"/>
      <c r="I6" s="189"/>
      <c r="J6" s="190"/>
      <c r="K6" s="203">
        <f t="shared" ref="K6:K17" si="2">H6+I6+J6</f>
        <v>0</v>
      </c>
      <c r="L6" s="204">
        <f>C6+G6-K6</f>
        <v>0</v>
      </c>
      <c r="M6" s="205">
        <f>'Tabela 1 '!C6-'Tabela 2'!C6</f>
        <v>0</v>
      </c>
      <c r="N6" s="206">
        <f>'Tabela 1 '!O6-'Tabela 2'!L6</f>
        <v>0</v>
      </c>
    </row>
    <row r="7" spans="1:16" ht="25.5" x14ac:dyDescent="0.25">
      <c r="A7" s="62" t="s">
        <v>10</v>
      </c>
      <c r="B7" s="51" t="s">
        <v>156</v>
      </c>
      <c r="C7" s="195">
        <v>0</v>
      </c>
      <c r="D7" s="201"/>
      <c r="E7" s="188"/>
      <c r="F7" s="188"/>
      <c r="G7" s="187">
        <f t="shared" si="1"/>
        <v>0</v>
      </c>
      <c r="H7" s="202"/>
      <c r="I7" s="189"/>
      <c r="J7" s="190"/>
      <c r="K7" s="203">
        <f t="shared" si="2"/>
        <v>0</v>
      </c>
      <c r="L7" s="204">
        <f>C7+G7-K7</f>
        <v>0</v>
      </c>
      <c r="M7" s="205">
        <f>'Tabela 1 '!C7-'Tabela 2'!C7</f>
        <v>0</v>
      </c>
      <c r="N7" s="206">
        <f>'Tabela 1 '!O7-'Tabela 2'!L7</f>
        <v>0</v>
      </c>
    </row>
    <row r="8" spans="1:16" ht="25.5" x14ac:dyDescent="0.25">
      <c r="A8" s="63" t="s">
        <v>157</v>
      </c>
      <c r="B8" s="52" t="s">
        <v>158</v>
      </c>
      <c r="C8" s="195">
        <f>+C9</f>
        <v>858380.65</v>
      </c>
      <c r="D8" s="196">
        <f>D9+D16+D17</f>
        <v>15237.28</v>
      </c>
      <c r="E8" s="186">
        <f>E9+E16+E17</f>
        <v>0</v>
      </c>
      <c r="F8" s="186">
        <f>F9+F16+F17</f>
        <v>0</v>
      </c>
      <c r="G8" s="187">
        <f t="shared" si="1"/>
        <v>15237.28</v>
      </c>
      <c r="H8" s="197">
        <f>H9+H16+H17</f>
        <v>0</v>
      </c>
      <c r="I8" s="191">
        <f>I9+I16+I17</f>
        <v>0</v>
      </c>
      <c r="J8" s="191">
        <f>J9+J16+J17</f>
        <v>0</v>
      </c>
      <c r="K8" s="203">
        <f t="shared" si="2"/>
        <v>0</v>
      </c>
      <c r="L8" s="204">
        <f>C8+G8-K8</f>
        <v>873617.93</v>
      </c>
      <c r="M8" s="205">
        <f>'Tabela 1 '!C8-'Tabela 2'!C8</f>
        <v>280732939.98000002</v>
      </c>
      <c r="N8" s="206">
        <f>'Tabela 1 '!O8-'Tabela 2'!L8</f>
        <v>278083112.70999998</v>
      </c>
    </row>
    <row r="9" spans="1:16" x14ac:dyDescent="0.25">
      <c r="A9" s="63" t="s">
        <v>74</v>
      </c>
      <c r="B9" s="52" t="s">
        <v>168</v>
      </c>
      <c r="C9" s="195">
        <f>SUM(C10:C13)</f>
        <v>858380.65</v>
      </c>
      <c r="D9" s="195">
        <f t="shared" ref="D9:K9" si="3">D10+D11+D12+D14+D15+D13</f>
        <v>15237.28</v>
      </c>
      <c r="E9" s="195">
        <f t="shared" si="3"/>
        <v>0</v>
      </c>
      <c r="F9" s="195">
        <f t="shared" si="3"/>
        <v>0</v>
      </c>
      <c r="G9" s="195">
        <f t="shared" si="3"/>
        <v>15237.28</v>
      </c>
      <c r="H9" s="195">
        <f t="shared" si="3"/>
        <v>0</v>
      </c>
      <c r="I9" s="195">
        <f t="shared" si="3"/>
        <v>0</v>
      </c>
      <c r="J9" s="195">
        <f t="shared" si="3"/>
        <v>0</v>
      </c>
      <c r="K9" s="195">
        <f t="shared" si="3"/>
        <v>0</v>
      </c>
      <c r="L9" s="195">
        <f>L10+L11+L12+L14+L15+L13</f>
        <v>873617.93</v>
      </c>
      <c r="M9" s="205">
        <f>'Tabela 1 '!C9-'Tabela 2'!C9</f>
        <v>478909234.12000006</v>
      </c>
      <c r="N9" s="206">
        <f>'Tabela 1 '!O9-'Tabela 2'!L9</f>
        <v>278941493.36000001</v>
      </c>
    </row>
    <row r="10" spans="1:16" x14ac:dyDescent="0.25">
      <c r="A10" s="62" t="s">
        <v>159</v>
      </c>
      <c r="B10" s="51" t="s">
        <v>160</v>
      </c>
      <c r="C10" s="195">
        <v>0</v>
      </c>
      <c r="D10" s="201"/>
      <c r="E10" s="188"/>
      <c r="F10" s="188"/>
      <c r="G10" s="187">
        <f t="shared" si="1"/>
        <v>0</v>
      </c>
      <c r="H10" s="202"/>
      <c r="I10" s="189"/>
      <c r="J10" s="190"/>
      <c r="K10" s="203">
        <f t="shared" si="2"/>
        <v>0</v>
      </c>
      <c r="L10" s="204">
        <f t="shared" ref="L10:L17" si="4">C10+G10-K10</f>
        <v>0</v>
      </c>
      <c r="M10" s="205">
        <f>'Tabela 1 '!C10-'Tabela 2'!C10</f>
        <v>281193407.86000001</v>
      </c>
      <c r="N10" s="206">
        <f>'Tabela 1 '!O10-'Tabela 2'!L10</f>
        <v>278558817.87</v>
      </c>
      <c r="P10" s="194">
        <f>N10+N12</f>
        <v>278941493.36000001</v>
      </c>
    </row>
    <row r="11" spans="1:16" ht="63.75" x14ac:dyDescent="0.25">
      <c r="A11" s="62" t="s">
        <v>161</v>
      </c>
      <c r="B11" s="51" t="s">
        <v>8</v>
      </c>
      <c r="C11" s="195">
        <v>0</v>
      </c>
      <c r="D11" s="201"/>
      <c r="E11" s="188"/>
      <c r="F11" s="188"/>
      <c r="G11" s="187">
        <f t="shared" si="1"/>
        <v>0</v>
      </c>
      <c r="H11" s="202"/>
      <c r="I11" s="189"/>
      <c r="J11" s="190"/>
      <c r="K11" s="203">
        <f t="shared" si="2"/>
        <v>0</v>
      </c>
      <c r="L11" s="204">
        <f t="shared" si="4"/>
        <v>0</v>
      </c>
      <c r="M11" s="205">
        <f>'Tabela 1 '!C11-'Tabela 2'!C11</f>
        <v>197317913.49000001</v>
      </c>
      <c r="N11" s="206">
        <f>'Tabela 1 '!O11-'Tabela 2'!L11</f>
        <v>194683323.5</v>
      </c>
    </row>
    <row r="12" spans="1:16" ht="25.5" x14ac:dyDescent="0.25">
      <c r="A12" s="62" t="s">
        <v>162</v>
      </c>
      <c r="B12" s="51" t="s">
        <v>9</v>
      </c>
      <c r="C12" s="195">
        <v>858380.65</v>
      </c>
      <c r="D12" s="201">
        <v>15237.28</v>
      </c>
      <c r="E12" s="188"/>
      <c r="F12" s="188"/>
      <c r="G12" s="187">
        <f t="shared" si="1"/>
        <v>15237.28</v>
      </c>
      <c r="H12" s="202">
        <v>0</v>
      </c>
      <c r="I12" s="189">
        <v>0</v>
      </c>
      <c r="J12" s="190"/>
      <c r="K12" s="203">
        <f t="shared" si="2"/>
        <v>0</v>
      </c>
      <c r="L12" s="204">
        <f t="shared" si="4"/>
        <v>873617.93</v>
      </c>
      <c r="M12" s="205">
        <f>'Tabela 1 '!C12-'Tabela 2'!C12</f>
        <v>397912.7699999999</v>
      </c>
      <c r="N12" s="206">
        <f>'Tabela 1 '!O12-'Tabela 2'!L12</f>
        <v>382675.48999999987</v>
      </c>
      <c r="O12">
        <v>1674408.49</v>
      </c>
      <c r="P12" s="194">
        <f>+O12-L12</f>
        <v>800790.55999999994</v>
      </c>
    </row>
    <row r="13" spans="1:16" ht="25.5" x14ac:dyDescent="0.25">
      <c r="A13" s="62" t="s">
        <v>163</v>
      </c>
      <c r="B13" s="51" t="s">
        <v>11</v>
      </c>
      <c r="C13" s="195">
        <v>0</v>
      </c>
      <c r="D13" s="201"/>
      <c r="E13" s="188"/>
      <c r="F13" s="188"/>
      <c r="G13" s="187">
        <f t="shared" si="1"/>
        <v>0</v>
      </c>
      <c r="H13" s="202"/>
      <c r="I13" s="189"/>
      <c r="J13" s="190"/>
      <c r="K13" s="203">
        <f t="shared" si="2"/>
        <v>0</v>
      </c>
      <c r="L13" s="204">
        <f t="shared" si="4"/>
        <v>0</v>
      </c>
      <c r="M13" s="205">
        <f>'Tabela 1 '!C13-'Tabela 2'!C13</f>
        <v>0</v>
      </c>
      <c r="N13" s="206">
        <f>'Tabela 1 '!O13-'Tabela 2'!L13</f>
        <v>0</v>
      </c>
    </row>
    <row r="14" spans="1:16" x14ac:dyDescent="0.25">
      <c r="A14" s="62" t="s">
        <v>81</v>
      </c>
      <c r="B14" s="51" t="s">
        <v>164</v>
      </c>
      <c r="C14" s="195">
        <v>0</v>
      </c>
      <c r="D14" s="201"/>
      <c r="E14" s="188"/>
      <c r="F14" s="188"/>
      <c r="G14" s="187">
        <f t="shared" si="1"/>
        <v>0</v>
      </c>
      <c r="H14" s="202"/>
      <c r="I14" s="189"/>
      <c r="J14" s="190"/>
      <c r="K14" s="203">
        <f t="shared" si="2"/>
        <v>0</v>
      </c>
      <c r="L14" s="204">
        <f t="shared" si="4"/>
        <v>0</v>
      </c>
      <c r="M14" s="205">
        <f>'Tabela 1 '!C14-'Tabela 2'!C14</f>
        <v>0</v>
      </c>
      <c r="N14" s="206">
        <f>'Tabela 1 '!O14-'Tabela 2'!L14</f>
        <v>0</v>
      </c>
    </row>
    <row r="15" spans="1:16" x14ac:dyDescent="0.25">
      <c r="A15" s="62" t="s">
        <v>309</v>
      </c>
      <c r="B15" s="51" t="s">
        <v>14</v>
      </c>
      <c r="C15" s="195">
        <v>0</v>
      </c>
      <c r="D15" s="201"/>
      <c r="E15" s="188"/>
      <c r="F15" s="188"/>
      <c r="G15" s="187">
        <f t="shared" si="1"/>
        <v>0</v>
      </c>
      <c r="H15" s="202"/>
      <c r="I15" s="189"/>
      <c r="J15" s="190"/>
      <c r="K15" s="203">
        <f t="shared" si="2"/>
        <v>0</v>
      </c>
      <c r="L15" s="204">
        <f t="shared" si="4"/>
        <v>0</v>
      </c>
      <c r="M15" s="205">
        <f>'Tabela 1 '!C15-'Tabela 2'!C15</f>
        <v>0</v>
      </c>
      <c r="N15" s="206">
        <f>'Tabela 1 '!O15-'Tabela 2'!L15</f>
        <v>0</v>
      </c>
    </row>
    <row r="16" spans="1:16" ht="25.5" x14ac:dyDescent="0.25">
      <c r="A16" s="61" t="s">
        <v>83</v>
      </c>
      <c r="B16" s="51" t="s">
        <v>165</v>
      </c>
      <c r="C16" s="195">
        <v>0</v>
      </c>
      <c r="D16" s="201"/>
      <c r="E16" s="188"/>
      <c r="F16" s="188"/>
      <c r="G16" s="187">
        <f t="shared" si="1"/>
        <v>0</v>
      </c>
      <c r="H16" s="202"/>
      <c r="I16" s="189"/>
      <c r="J16" s="190"/>
      <c r="K16" s="203">
        <f t="shared" si="2"/>
        <v>0</v>
      </c>
      <c r="L16" s="204">
        <f t="shared" si="4"/>
        <v>0</v>
      </c>
      <c r="M16" s="205">
        <f>'Tabela 1 '!C16-'Tabela 2'!C16</f>
        <v>0</v>
      </c>
      <c r="N16" s="206">
        <f>'Tabela 1 '!O16-'Tabela 2'!L16</f>
        <v>0</v>
      </c>
    </row>
    <row r="17" spans="1:14" ht="26.25" thickBot="1" x14ac:dyDescent="0.3">
      <c r="A17" s="64" t="s">
        <v>166</v>
      </c>
      <c r="B17" s="65" t="s">
        <v>167</v>
      </c>
      <c r="C17" s="207">
        <v>0</v>
      </c>
      <c r="D17" s="208"/>
      <c r="E17" s="192"/>
      <c r="F17" s="192"/>
      <c r="G17" s="209">
        <f t="shared" si="1"/>
        <v>0</v>
      </c>
      <c r="H17" s="210"/>
      <c r="I17" s="192"/>
      <c r="J17" s="193"/>
      <c r="K17" s="207">
        <f t="shared" si="2"/>
        <v>0</v>
      </c>
      <c r="L17" s="211">
        <f t="shared" si="4"/>
        <v>0</v>
      </c>
      <c r="M17" s="212">
        <f>'Tabela 1 '!C17-'Tabela 2'!C17</f>
        <v>0</v>
      </c>
      <c r="N17" s="213">
        <f>'Tabela 1 '!O17-'Tabela 2'!L17</f>
        <v>0</v>
      </c>
    </row>
    <row r="18" spans="1:14" x14ac:dyDescent="0.25">
      <c r="A18" s="59"/>
      <c r="B18" s="59"/>
      <c r="C18" s="59"/>
      <c r="D18" s="59"/>
      <c r="E18" s="59"/>
      <c r="F18" s="59"/>
      <c r="G18" s="59"/>
      <c r="H18" s="59"/>
      <c r="I18" s="59"/>
    </row>
    <row r="19" spans="1:14" x14ac:dyDescent="0.25">
      <c r="A19" s="59"/>
      <c r="B19" s="59"/>
      <c r="C19" s="59"/>
      <c r="D19" s="59"/>
      <c r="E19" s="59"/>
      <c r="F19" s="59"/>
      <c r="G19" s="59"/>
      <c r="H19" s="59"/>
      <c r="I19" s="59"/>
    </row>
    <row r="20" spans="1:14" ht="15" customHeight="1" x14ac:dyDescent="0.25">
      <c r="A20" s="56"/>
      <c r="B20" s="57" t="s">
        <v>176</v>
      </c>
      <c r="C20" s="57"/>
      <c r="D20" s="58"/>
      <c r="E20" s="329">
        <v>46111</v>
      </c>
      <c r="F20" s="330"/>
      <c r="G20" s="330"/>
      <c r="H20" s="330"/>
      <c r="I20" s="330"/>
      <c r="L20" s="328" t="s">
        <v>177</v>
      </c>
      <c r="M20" s="328"/>
    </row>
    <row r="21" spans="1:14" ht="15" customHeight="1" x14ac:dyDescent="0.25">
      <c r="A21" s="56"/>
      <c r="B21" s="60" t="s">
        <v>178</v>
      </c>
      <c r="C21" s="57"/>
      <c r="D21" s="58"/>
      <c r="E21" s="301" t="s">
        <v>93</v>
      </c>
      <c r="F21" s="301"/>
      <c r="G21" s="301"/>
      <c r="H21" s="301"/>
      <c r="I21" s="301"/>
      <c r="J21" s="99"/>
      <c r="K21" s="99"/>
      <c r="L21" s="297" t="s">
        <v>95</v>
      </c>
      <c r="M21" s="297"/>
    </row>
    <row r="22" spans="1:14" x14ac:dyDescent="0.25">
      <c r="A22" s="56"/>
      <c r="B22" s="57"/>
      <c r="C22" s="57"/>
      <c r="D22" s="58"/>
      <c r="E22" s="58"/>
      <c r="F22" s="58"/>
      <c r="G22" s="58"/>
      <c r="H22" s="58"/>
      <c r="I22" s="55"/>
    </row>
    <row r="23" spans="1:14" ht="30" customHeight="1" x14ac:dyDescent="0.25">
      <c r="A23" s="315" t="s">
        <v>361</v>
      </c>
      <c r="B23" s="315"/>
      <c r="C23" s="57"/>
      <c r="D23" s="58"/>
      <c r="E23" s="58"/>
      <c r="F23" s="58"/>
      <c r="G23" s="58"/>
      <c r="H23" s="58"/>
      <c r="I23" s="58"/>
      <c r="J23" s="55"/>
    </row>
    <row r="24" spans="1:14" x14ac:dyDescent="0.25">
      <c r="A24" s="56"/>
      <c r="B24" s="57"/>
      <c r="C24" s="57"/>
      <c r="D24" s="58"/>
      <c r="E24" s="58"/>
      <c r="F24" s="58"/>
      <c r="G24" s="58"/>
      <c r="H24" s="58"/>
      <c r="I24" s="55"/>
    </row>
    <row r="25" spans="1:14" x14ac:dyDescent="0.25">
      <c r="A25" s="56"/>
      <c r="B25" s="57"/>
      <c r="C25" s="57"/>
      <c r="D25" s="58"/>
      <c r="E25" s="58"/>
      <c r="F25" s="58"/>
      <c r="G25" s="58"/>
      <c r="H25" s="58"/>
      <c r="I25" s="55"/>
    </row>
    <row r="26" spans="1:14" x14ac:dyDescent="0.25">
      <c r="A26" s="56"/>
      <c r="B26" s="57"/>
      <c r="C26" s="57"/>
      <c r="D26" s="58"/>
      <c r="E26" s="58"/>
      <c r="F26" s="58"/>
      <c r="G26" s="58"/>
      <c r="H26" s="58"/>
      <c r="I26" s="55"/>
    </row>
    <row r="27" spans="1:14" x14ac:dyDescent="0.25">
      <c r="A27" s="56"/>
      <c r="B27" s="57"/>
      <c r="C27" s="57"/>
      <c r="D27" s="58"/>
      <c r="E27" s="58"/>
      <c r="F27" s="58"/>
      <c r="G27" s="58"/>
      <c r="H27" s="58"/>
      <c r="I27" s="55"/>
    </row>
    <row r="28" spans="1:14" x14ac:dyDescent="0.25">
      <c r="A28" s="56"/>
      <c r="B28" s="57"/>
      <c r="C28" s="57"/>
      <c r="D28" s="58"/>
      <c r="E28" s="58"/>
      <c r="F28" s="58"/>
      <c r="G28" s="58"/>
      <c r="H28" s="58"/>
      <c r="I28" s="55"/>
    </row>
    <row r="29" spans="1:14" x14ac:dyDescent="0.25">
      <c r="A29" s="53"/>
      <c r="B29" s="54"/>
      <c r="C29" s="54"/>
      <c r="D29" s="55"/>
      <c r="E29" s="55"/>
      <c r="F29" s="55"/>
      <c r="G29" s="55"/>
      <c r="H29" s="55"/>
      <c r="I29" s="55"/>
    </row>
    <row r="30" spans="1:14" x14ac:dyDescent="0.25">
      <c r="A30" s="56"/>
      <c r="B30" s="57"/>
      <c r="C30" s="57"/>
      <c r="D30" s="58"/>
      <c r="E30" s="58"/>
      <c r="F30" s="58"/>
      <c r="G30" s="58"/>
      <c r="H30" s="58"/>
      <c r="I30" s="55"/>
    </row>
    <row r="31" spans="1:14" x14ac:dyDescent="0.25">
      <c r="A31" s="56"/>
      <c r="B31" s="57"/>
      <c r="C31" s="57"/>
      <c r="D31" s="58"/>
      <c r="E31" s="58"/>
      <c r="F31" s="58"/>
      <c r="G31" s="58"/>
      <c r="H31" s="58"/>
      <c r="I31" s="55"/>
    </row>
    <row r="32" spans="1:14" x14ac:dyDescent="0.25">
      <c r="A32" s="56"/>
      <c r="B32" s="57"/>
      <c r="C32" s="57"/>
      <c r="D32" s="58"/>
      <c r="E32" s="58"/>
      <c r="F32" s="58"/>
      <c r="G32" s="58"/>
      <c r="H32" s="58"/>
      <c r="I32" s="55"/>
    </row>
    <row r="33" spans="1:9" x14ac:dyDescent="0.25">
      <c r="A33" s="56"/>
      <c r="B33" s="57"/>
      <c r="C33" s="57"/>
      <c r="D33" s="58"/>
      <c r="E33" s="58"/>
      <c r="F33" s="58"/>
      <c r="G33" s="58"/>
      <c r="H33" s="58"/>
      <c r="I33" s="55"/>
    </row>
    <row r="34" spans="1:9" x14ac:dyDescent="0.25">
      <c r="A34" s="56"/>
      <c r="B34" s="57"/>
      <c r="C34" s="57"/>
      <c r="D34" s="58"/>
      <c r="E34" s="58"/>
      <c r="F34" s="58"/>
      <c r="G34" s="58"/>
      <c r="H34" s="58"/>
      <c r="I34" s="55"/>
    </row>
    <row r="35" spans="1:9" x14ac:dyDescent="0.25">
      <c r="A35" s="56"/>
      <c r="B35" s="57"/>
      <c r="C35" s="57"/>
      <c r="D35" s="58"/>
      <c r="E35" s="58"/>
      <c r="F35" s="58"/>
      <c r="G35" s="58"/>
      <c r="H35" s="58"/>
      <c r="I35" s="55"/>
    </row>
    <row r="36" spans="1:9" x14ac:dyDescent="0.25">
      <c r="A36" s="56"/>
      <c r="B36" s="57"/>
      <c r="C36" s="57"/>
      <c r="D36" s="58"/>
      <c r="E36" s="58"/>
      <c r="F36" s="58"/>
      <c r="G36" s="58"/>
      <c r="H36" s="58"/>
      <c r="I36" s="55"/>
    </row>
    <row r="37" spans="1:9" x14ac:dyDescent="0.25">
      <c r="A37" s="56"/>
      <c r="B37" s="57"/>
      <c r="C37" s="57"/>
      <c r="D37" s="58"/>
      <c r="E37" s="58"/>
      <c r="F37" s="58"/>
      <c r="G37" s="58"/>
      <c r="H37" s="58"/>
      <c r="I37" s="55"/>
    </row>
    <row r="38" spans="1:9" x14ac:dyDescent="0.25">
      <c r="A38" s="53"/>
      <c r="B38" s="54"/>
      <c r="C38" s="54"/>
      <c r="D38" s="55"/>
      <c r="E38" s="55"/>
      <c r="F38" s="55"/>
      <c r="G38" s="55"/>
      <c r="H38" s="55"/>
      <c r="I38" s="55"/>
    </row>
  </sheetData>
  <mergeCells count="13">
    <mergeCell ref="A23:B23"/>
    <mergeCell ref="A1:L1"/>
    <mergeCell ref="A2:A3"/>
    <mergeCell ref="B2:B3"/>
    <mergeCell ref="C2:C3"/>
    <mergeCell ref="D2:G2"/>
    <mergeCell ref="H2:K2"/>
    <mergeCell ref="L2:L3"/>
    <mergeCell ref="L21:M21"/>
    <mergeCell ref="L20:M20"/>
    <mergeCell ref="E20:I20"/>
    <mergeCell ref="E21:I21"/>
    <mergeCell ref="M2:N2"/>
  </mergeCells>
  <pageMargins left="0.23622047244094491" right="0.23622047244094491" top="0.55118110236220474" bottom="0.55118110236220474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G21"/>
  <sheetViews>
    <sheetView view="pageBreakPreview" zoomScale="95" zoomScaleNormal="100" zoomScaleSheetLayoutView="95" workbookViewId="0">
      <selection activeCell="G18" sqref="G18"/>
    </sheetView>
  </sheetViews>
  <sheetFormatPr defaultRowHeight="15" x14ac:dyDescent="0.25"/>
  <cols>
    <col min="1" max="1" width="5.140625" customWidth="1"/>
    <col min="2" max="2" width="45.7109375" customWidth="1"/>
    <col min="3" max="3" width="21" customWidth="1"/>
    <col min="4" max="4" width="21.5703125" customWidth="1"/>
    <col min="5" max="5" width="21.85546875" customWidth="1"/>
    <col min="6" max="6" width="23.7109375" customWidth="1"/>
  </cols>
  <sheetData>
    <row r="2" spans="1:6" ht="35.25" customHeight="1" x14ac:dyDescent="0.25">
      <c r="A2" s="333" t="s">
        <v>295</v>
      </c>
      <c r="B2" s="333"/>
      <c r="C2" s="333"/>
      <c r="D2" s="333"/>
      <c r="E2" s="333"/>
      <c r="F2" s="333"/>
    </row>
    <row r="3" spans="1:6" ht="19.5" thickBot="1" x14ac:dyDescent="0.35">
      <c r="B3" s="11"/>
    </row>
    <row r="4" spans="1:6" ht="29.25" customHeight="1" x14ac:dyDescent="0.25">
      <c r="A4" s="334" t="s">
        <v>86</v>
      </c>
      <c r="B4" s="336" t="s">
        <v>106</v>
      </c>
      <c r="C4" s="338" t="s">
        <v>193</v>
      </c>
      <c r="D4" s="338" t="s">
        <v>194</v>
      </c>
      <c r="E4" s="338" t="s">
        <v>195</v>
      </c>
      <c r="F4" s="340" t="s">
        <v>296</v>
      </c>
    </row>
    <row r="5" spans="1:6" ht="66.75" customHeight="1" x14ac:dyDescent="0.25">
      <c r="A5" s="335"/>
      <c r="B5" s="337"/>
      <c r="C5" s="339"/>
      <c r="D5" s="339"/>
      <c r="E5" s="339"/>
      <c r="F5" s="341"/>
    </row>
    <row r="6" spans="1:6" ht="14.25" customHeight="1" x14ac:dyDescent="0.25">
      <c r="A6" s="101">
        <v>1</v>
      </c>
      <c r="B6" s="118">
        <v>2</v>
      </c>
      <c r="C6" s="118">
        <v>4</v>
      </c>
      <c r="D6" s="97">
        <v>5</v>
      </c>
      <c r="E6" s="97">
        <v>6</v>
      </c>
      <c r="F6" s="137">
        <v>7</v>
      </c>
    </row>
    <row r="7" spans="1:6" ht="20.100000000000001" customHeight="1" x14ac:dyDescent="0.25">
      <c r="A7" s="88" t="s">
        <v>101</v>
      </c>
      <c r="B7" s="79" t="s">
        <v>196</v>
      </c>
      <c r="C7" s="135" t="s">
        <v>98</v>
      </c>
      <c r="D7" s="2"/>
      <c r="E7" s="2"/>
      <c r="F7" s="40"/>
    </row>
    <row r="8" spans="1:6" ht="20.100000000000001" customHeight="1" x14ac:dyDescent="0.25">
      <c r="A8" s="88" t="s">
        <v>74</v>
      </c>
      <c r="B8" s="79" t="s">
        <v>197</v>
      </c>
      <c r="D8" s="2"/>
      <c r="E8" s="2"/>
      <c r="F8" s="40"/>
    </row>
    <row r="9" spans="1:6" ht="20.100000000000001" customHeight="1" x14ac:dyDescent="0.25">
      <c r="A9" s="88" t="s">
        <v>83</v>
      </c>
      <c r="B9" s="79" t="s">
        <v>198</v>
      </c>
      <c r="C9" s="2"/>
      <c r="D9" s="2"/>
      <c r="E9" s="2"/>
      <c r="F9" s="40"/>
    </row>
    <row r="10" spans="1:6" ht="20.100000000000001" customHeight="1" x14ac:dyDescent="0.25">
      <c r="A10" s="88" t="s">
        <v>16</v>
      </c>
      <c r="B10" s="79" t="s">
        <v>199</v>
      </c>
      <c r="C10" s="2"/>
      <c r="D10" s="2"/>
      <c r="E10" s="2"/>
      <c r="F10" s="40"/>
    </row>
    <row r="11" spans="1:6" ht="20.100000000000001" customHeight="1" x14ac:dyDescent="0.25">
      <c r="A11" s="88" t="s">
        <v>17</v>
      </c>
      <c r="B11" s="79" t="s">
        <v>200</v>
      </c>
      <c r="C11" s="2"/>
      <c r="D11" s="2"/>
      <c r="E11" s="2"/>
      <c r="F11" s="40"/>
    </row>
    <row r="12" spans="1:6" ht="20.100000000000001" customHeight="1" x14ac:dyDescent="0.25">
      <c r="A12" s="88" t="s">
        <v>201</v>
      </c>
      <c r="B12" s="79" t="s">
        <v>202</v>
      </c>
      <c r="C12" s="2"/>
      <c r="D12" s="2"/>
      <c r="E12" s="2"/>
      <c r="F12" s="40"/>
    </row>
    <row r="13" spans="1:6" ht="20.100000000000001" customHeight="1" x14ac:dyDescent="0.25">
      <c r="A13" s="88" t="s">
        <v>203</v>
      </c>
      <c r="B13" s="79" t="s">
        <v>204</v>
      </c>
      <c r="C13" s="2"/>
      <c r="D13" s="2"/>
      <c r="E13" s="2"/>
      <c r="F13" s="40"/>
    </row>
    <row r="14" spans="1:6" ht="20.100000000000001" customHeight="1" thickBot="1" x14ac:dyDescent="0.3">
      <c r="A14" s="89" t="s">
        <v>205</v>
      </c>
      <c r="B14" s="80" t="s">
        <v>206</v>
      </c>
      <c r="C14" s="81"/>
      <c r="D14" s="81"/>
      <c r="E14" s="81"/>
      <c r="F14" s="82"/>
    </row>
    <row r="15" spans="1:6" ht="21.75" customHeight="1" thickBot="1" x14ac:dyDescent="0.3">
      <c r="A15" s="83" t="s">
        <v>207</v>
      </c>
      <c r="B15" s="84" t="s">
        <v>208</v>
      </c>
      <c r="C15" s="85"/>
      <c r="D15" s="85"/>
      <c r="E15" s="85"/>
      <c r="F15" s="86"/>
    </row>
    <row r="17" spans="1:7" x14ac:dyDescent="0.25">
      <c r="B17" s="12"/>
    </row>
    <row r="18" spans="1:7" ht="15" customHeight="1" x14ac:dyDescent="0.25">
      <c r="A18" s="56"/>
      <c r="B18" s="57" t="s">
        <v>176</v>
      </c>
      <c r="C18" s="329">
        <v>46111</v>
      </c>
      <c r="D18" s="330"/>
      <c r="E18" s="343" t="s">
        <v>186</v>
      </c>
      <c r="F18" s="343"/>
      <c r="G18" s="72"/>
    </row>
    <row r="19" spans="1:7" ht="15" customHeight="1" x14ac:dyDescent="0.25">
      <c r="A19" s="56"/>
      <c r="B19" s="87" t="s">
        <v>209</v>
      </c>
      <c r="C19" s="301" t="s">
        <v>211</v>
      </c>
      <c r="D19" s="301"/>
      <c r="E19" s="301" t="s">
        <v>95</v>
      </c>
      <c r="F19" s="301"/>
      <c r="G19" s="73"/>
    </row>
    <row r="20" spans="1:7" x14ac:dyDescent="0.25">
      <c r="A20" s="56"/>
      <c r="B20" s="57"/>
    </row>
    <row r="21" spans="1:7" x14ac:dyDescent="0.25">
      <c r="A21" s="342" t="s">
        <v>359</v>
      </c>
      <c r="B21" s="342"/>
    </row>
  </sheetData>
  <mergeCells count="12">
    <mergeCell ref="E19:F19"/>
    <mergeCell ref="A21:B21"/>
    <mergeCell ref="C18:D18"/>
    <mergeCell ref="C19:D19"/>
    <mergeCell ref="E18:F18"/>
    <mergeCell ref="A2:F2"/>
    <mergeCell ref="A4:A5"/>
    <mergeCell ref="B4:B5"/>
    <mergeCell ref="C4:C5"/>
    <mergeCell ref="D4:D5"/>
    <mergeCell ref="E4:E5"/>
    <mergeCell ref="F4:F5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H25"/>
  <sheetViews>
    <sheetView zoomScaleNormal="100" workbookViewId="0">
      <selection activeCell="C19" sqref="C19:D19"/>
    </sheetView>
  </sheetViews>
  <sheetFormatPr defaultRowHeight="15" x14ac:dyDescent="0.25"/>
  <cols>
    <col min="1" max="1" width="5.140625" customWidth="1"/>
    <col min="2" max="2" width="23.28515625" customWidth="1"/>
    <col min="3" max="3" width="27.28515625" customWidth="1"/>
    <col min="4" max="4" width="17.7109375" customWidth="1"/>
    <col min="5" max="5" width="18" customWidth="1"/>
    <col min="6" max="6" width="18.140625" customWidth="1"/>
    <col min="7" max="7" width="19.5703125" customWidth="1"/>
  </cols>
  <sheetData>
    <row r="2" spans="1:7" ht="33.75" customHeight="1" x14ac:dyDescent="0.25">
      <c r="A2" s="333" t="s">
        <v>297</v>
      </c>
      <c r="B2" s="333"/>
      <c r="C2" s="333"/>
      <c r="D2" s="333"/>
      <c r="E2" s="333"/>
      <c r="F2" s="333"/>
      <c r="G2" s="333"/>
    </row>
    <row r="3" spans="1:7" ht="19.5" thickBot="1" x14ac:dyDescent="0.35">
      <c r="B3" s="11"/>
    </row>
    <row r="4" spans="1:7" ht="29.25" customHeight="1" x14ac:dyDescent="0.25">
      <c r="A4" s="359" t="s">
        <v>86</v>
      </c>
      <c r="B4" s="344" t="s">
        <v>187</v>
      </c>
      <c r="C4" s="344" t="s">
        <v>284</v>
      </c>
      <c r="D4" s="355" t="s">
        <v>188</v>
      </c>
      <c r="E4" s="344" t="s">
        <v>189</v>
      </c>
      <c r="F4" s="344" t="s">
        <v>190</v>
      </c>
      <c r="G4" s="357" t="s">
        <v>191</v>
      </c>
    </row>
    <row r="5" spans="1:7" ht="66.75" customHeight="1" x14ac:dyDescent="0.25">
      <c r="A5" s="360"/>
      <c r="B5" s="345"/>
      <c r="C5" s="345"/>
      <c r="D5" s="356"/>
      <c r="E5" s="345"/>
      <c r="F5" s="345"/>
      <c r="G5" s="358"/>
    </row>
    <row r="6" spans="1:7" ht="14.25" customHeight="1" x14ac:dyDescent="0.25">
      <c r="A6" s="74">
        <v>1</v>
      </c>
      <c r="B6" s="71">
        <v>2</v>
      </c>
      <c r="C6" s="70">
        <v>3</v>
      </c>
      <c r="D6" s="71">
        <v>4</v>
      </c>
      <c r="E6" s="70">
        <v>5</v>
      </c>
      <c r="F6" s="70">
        <v>6</v>
      </c>
      <c r="G6" s="75">
        <v>7</v>
      </c>
    </row>
    <row r="7" spans="1:7" ht="17.25" x14ac:dyDescent="0.25">
      <c r="A7" s="346" t="s">
        <v>6</v>
      </c>
      <c r="B7" s="347"/>
      <c r="C7" s="2" t="s">
        <v>87</v>
      </c>
      <c r="D7" s="262"/>
      <c r="E7" s="2"/>
      <c r="F7" s="2"/>
      <c r="G7" s="262">
        <v>0</v>
      </c>
    </row>
    <row r="8" spans="1:7" x14ac:dyDescent="0.25">
      <c r="A8" s="346"/>
      <c r="B8" s="348"/>
      <c r="C8" s="2" t="s">
        <v>88</v>
      </c>
      <c r="D8" s="190">
        <v>0</v>
      </c>
      <c r="E8" s="2"/>
      <c r="F8" s="190">
        <v>0</v>
      </c>
      <c r="G8" s="190">
        <v>0</v>
      </c>
    </row>
    <row r="9" spans="1:7" ht="17.25" x14ac:dyDescent="0.25">
      <c r="A9" s="346" t="s">
        <v>74</v>
      </c>
      <c r="B9" s="347"/>
      <c r="C9" s="2" t="s">
        <v>87</v>
      </c>
      <c r="D9" s="2"/>
      <c r="E9" s="2"/>
      <c r="F9" s="2"/>
      <c r="G9" s="40"/>
    </row>
    <row r="10" spans="1:7" x14ac:dyDescent="0.25">
      <c r="A10" s="346"/>
      <c r="B10" s="348"/>
      <c r="C10" s="2" t="s">
        <v>88</v>
      </c>
      <c r="D10" s="2"/>
      <c r="E10" s="2"/>
      <c r="F10" s="2"/>
      <c r="G10" s="40"/>
    </row>
    <row r="11" spans="1:7" ht="17.25" x14ac:dyDescent="0.25">
      <c r="A11" s="346" t="s">
        <v>83</v>
      </c>
      <c r="B11" s="347"/>
      <c r="C11" s="2" t="s">
        <v>87</v>
      </c>
      <c r="D11" s="2"/>
      <c r="E11" s="2"/>
      <c r="F11" s="2"/>
      <c r="G11" s="40"/>
    </row>
    <row r="12" spans="1:7" x14ac:dyDescent="0.25">
      <c r="A12" s="346"/>
      <c r="B12" s="348"/>
      <c r="C12" s="2" t="s">
        <v>88</v>
      </c>
      <c r="D12" s="2"/>
      <c r="E12" s="2"/>
      <c r="F12" s="2"/>
      <c r="G12" s="40"/>
    </row>
    <row r="13" spans="1:7" ht="17.25" x14ac:dyDescent="0.25">
      <c r="A13" s="346" t="s">
        <v>16</v>
      </c>
      <c r="B13" s="347"/>
      <c r="C13" s="2" t="s">
        <v>87</v>
      </c>
      <c r="D13" s="2"/>
      <c r="E13" s="2"/>
      <c r="F13" s="2"/>
      <c r="G13" s="40"/>
    </row>
    <row r="14" spans="1:7" x14ac:dyDescent="0.25">
      <c r="A14" s="346"/>
      <c r="B14" s="348"/>
      <c r="C14" s="2" t="s">
        <v>88</v>
      </c>
      <c r="D14" s="2"/>
      <c r="E14" s="2"/>
      <c r="F14" s="2"/>
      <c r="G14" s="40"/>
    </row>
    <row r="15" spans="1:7" ht="17.25" x14ac:dyDescent="0.25">
      <c r="A15" s="351" t="s">
        <v>89</v>
      </c>
      <c r="B15" s="353" t="s">
        <v>90</v>
      </c>
      <c r="C15" s="2" t="s">
        <v>87</v>
      </c>
      <c r="D15" s="262"/>
      <c r="E15" s="2"/>
      <c r="F15" s="2"/>
      <c r="G15" s="262">
        <v>0</v>
      </c>
    </row>
    <row r="16" spans="1:7" ht="15.75" thickBot="1" x14ac:dyDescent="0.3">
      <c r="A16" s="352"/>
      <c r="B16" s="354"/>
      <c r="C16" s="50" t="s">
        <v>88</v>
      </c>
      <c r="D16" s="190">
        <f>+D8</f>
        <v>0</v>
      </c>
      <c r="E16" s="50"/>
      <c r="F16" s="193">
        <f>+F8</f>
        <v>0</v>
      </c>
      <c r="G16" s="190">
        <v>0</v>
      </c>
    </row>
    <row r="17" spans="1:8" x14ac:dyDescent="0.25">
      <c r="G17" s="194"/>
    </row>
    <row r="18" spans="1:8" x14ac:dyDescent="0.25">
      <c r="B18" s="12"/>
      <c r="G18" s="194"/>
    </row>
    <row r="19" spans="1:8" ht="25.5" x14ac:dyDescent="0.25">
      <c r="A19" s="56"/>
      <c r="B19" s="57" t="s">
        <v>176</v>
      </c>
      <c r="C19" s="349">
        <v>46111</v>
      </c>
      <c r="D19" s="350"/>
      <c r="E19" s="72"/>
      <c r="F19" s="343" t="s">
        <v>186</v>
      </c>
      <c r="G19" s="343"/>
      <c r="H19" s="72"/>
    </row>
    <row r="20" spans="1:8" ht="15" customHeight="1" x14ac:dyDescent="0.25">
      <c r="A20" s="56"/>
      <c r="B20" s="60" t="s">
        <v>178</v>
      </c>
      <c r="C20" s="301" t="s">
        <v>192</v>
      </c>
      <c r="D20" s="301"/>
      <c r="E20" s="72"/>
      <c r="F20" s="301" t="s">
        <v>95</v>
      </c>
      <c r="G20" s="301"/>
      <c r="H20" s="73"/>
    </row>
    <row r="21" spans="1:8" x14ac:dyDescent="0.25">
      <c r="A21" s="56"/>
      <c r="B21" s="57"/>
    </row>
    <row r="22" spans="1:8" ht="35.25" customHeight="1" x14ac:dyDescent="0.25">
      <c r="A22" s="302" t="s">
        <v>360</v>
      </c>
      <c r="B22" s="302"/>
    </row>
    <row r="25" spans="1:8" x14ac:dyDescent="0.25">
      <c r="C25" s="194"/>
    </row>
  </sheetData>
  <mergeCells count="23">
    <mergeCell ref="F4:F5"/>
    <mergeCell ref="A2:G2"/>
    <mergeCell ref="A22:B22"/>
    <mergeCell ref="C19:D19"/>
    <mergeCell ref="C20:D20"/>
    <mergeCell ref="F19:G19"/>
    <mergeCell ref="F20:G20"/>
    <mergeCell ref="A15:A16"/>
    <mergeCell ref="B15:B16"/>
    <mergeCell ref="D4:D5"/>
    <mergeCell ref="G4:G5"/>
    <mergeCell ref="B4:B5"/>
    <mergeCell ref="C4:C5"/>
    <mergeCell ref="A4:A5"/>
    <mergeCell ref="B7:B8"/>
    <mergeCell ref="A7:A8"/>
    <mergeCell ref="E4:E5"/>
    <mergeCell ref="A9:A10"/>
    <mergeCell ref="B9:B10"/>
    <mergeCell ref="A13:A14"/>
    <mergeCell ref="B13:B14"/>
    <mergeCell ref="A11:A12"/>
    <mergeCell ref="B11:B12"/>
  </mergeCells>
  <pageMargins left="1.1023622047244095" right="0.70866141732283472" top="0.74803149606299213" bottom="0.74803149606299213" header="0.31496062992125984" footer="0.31496062992125984"/>
  <pageSetup paperSize="9" scale="9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8"/>
  <sheetViews>
    <sheetView view="pageBreakPreview" zoomScale="98" zoomScaleNormal="100" zoomScaleSheetLayoutView="98" workbookViewId="0">
      <selection activeCell="C15" sqref="C15:D15"/>
    </sheetView>
  </sheetViews>
  <sheetFormatPr defaultRowHeight="15" x14ac:dyDescent="0.25"/>
  <cols>
    <col min="1" max="1" width="5.140625" customWidth="1"/>
    <col min="2" max="2" width="47.42578125" customWidth="1"/>
    <col min="3" max="3" width="19.140625" customWidth="1"/>
    <col min="4" max="4" width="18.5703125" customWidth="1"/>
    <col min="5" max="5" width="18.85546875" customWidth="1"/>
    <col min="6" max="6" width="19.85546875" customWidth="1"/>
  </cols>
  <sheetData>
    <row r="1" spans="1:6" ht="50.25" customHeight="1" x14ac:dyDescent="0.25">
      <c r="A1" s="361" t="s">
        <v>298</v>
      </c>
      <c r="B1" s="361"/>
      <c r="C1" s="361"/>
      <c r="D1" s="361"/>
      <c r="E1" s="361"/>
      <c r="F1" s="361"/>
    </row>
    <row r="2" spans="1:6" ht="18" customHeight="1" thickBot="1" x14ac:dyDescent="0.3">
      <c r="F2" s="13"/>
    </row>
    <row r="3" spans="1:6" ht="30.75" customHeight="1" x14ac:dyDescent="0.25">
      <c r="A3" s="362" t="s">
        <v>86</v>
      </c>
      <c r="B3" s="364" t="s">
        <v>106</v>
      </c>
      <c r="C3" s="364" t="s">
        <v>213</v>
      </c>
      <c r="D3" s="364" t="s">
        <v>214</v>
      </c>
      <c r="E3" s="364" t="s">
        <v>215</v>
      </c>
      <c r="F3" s="340" t="s">
        <v>216</v>
      </c>
    </row>
    <row r="4" spans="1:6" ht="31.5" customHeight="1" x14ac:dyDescent="0.25">
      <c r="A4" s="363"/>
      <c r="B4" s="365"/>
      <c r="C4" s="365"/>
      <c r="D4" s="365"/>
      <c r="E4" s="365"/>
      <c r="F4" s="341"/>
    </row>
    <row r="5" spans="1:6" x14ac:dyDescent="0.25">
      <c r="A5" s="74">
        <v>1</v>
      </c>
      <c r="B5" s="71">
        <v>2</v>
      </c>
      <c r="C5" s="70">
        <v>3</v>
      </c>
      <c r="D5" s="71">
        <v>4</v>
      </c>
      <c r="E5" s="70">
        <v>5</v>
      </c>
      <c r="F5" s="75">
        <v>6</v>
      </c>
    </row>
    <row r="6" spans="1:6" x14ac:dyDescent="0.25">
      <c r="A6" s="88" t="s">
        <v>6</v>
      </c>
      <c r="B6" s="79" t="s">
        <v>212</v>
      </c>
      <c r="C6" s="135" t="s">
        <v>333</v>
      </c>
      <c r="D6" s="2"/>
      <c r="E6" s="2"/>
      <c r="F6" s="91">
        <v>0</v>
      </c>
    </row>
    <row r="7" spans="1:6" x14ac:dyDescent="0.25">
      <c r="A7" s="88" t="s">
        <v>74</v>
      </c>
      <c r="B7" s="79" t="s">
        <v>9</v>
      </c>
      <c r="C7" s="2"/>
      <c r="D7" s="2"/>
      <c r="E7" s="2"/>
      <c r="F7" s="91">
        <f t="shared" ref="F7:F11" si="0">C7+D7-E7</f>
        <v>0</v>
      </c>
    </row>
    <row r="8" spans="1:6" x14ac:dyDescent="0.25">
      <c r="A8" s="88" t="s">
        <v>83</v>
      </c>
      <c r="B8" s="79" t="s">
        <v>11</v>
      </c>
      <c r="C8" s="2"/>
      <c r="D8" s="2"/>
      <c r="E8" s="2"/>
      <c r="F8" s="91">
        <f t="shared" si="0"/>
        <v>0</v>
      </c>
    </row>
    <row r="9" spans="1:6" x14ac:dyDescent="0.25">
      <c r="A9" s="88" t="s">
        <v>83</v>
      </c>
      <c r="B9" s="79" t="s">
        <v>164</v>
      </c>
      <c r="C9" s="2"/>
      <c r="D9" s="2"/>
      <c r="E9" s="2"/>
      <c r="F9" s="91">
        <f t="shared" si="0"/>
        <v>0</v>
      </c>
    </row>
    <row r="10" spans="1:6" x14ac:dyDescent="0.25">
      <c r="A10" s="88" t="s">
        <v>16</v>
      </c>
      <c r="B10" s="79" t="s">
        <v>14</v>
      </c>
      <c r="C10" s="2"/>
      <c r="D10" s="2"/>
      <c r="E10" s="2"/>
      <c r="F10" s="91">
        <f t="shared" si="0"/>
        <v>0</v>
      </c>
    </row>
    <row r="11" spans="1:6" x14ac:dyDescent="0.25">
      <c r="A11" s="88" t="s">
        <v>266</v>
      </c>
      <c r="B11" s="79"/>
      <c r="C11" s="2"/>
      <c r="D11" s="2"/>
      <c r="E11" s="2"/>
      <c r="F11" s="91">
        <f t="shared" si="0"/>
        <v>0</v>
      </c>
    </row>
    <row r="12" spans="1:6" ht="22.5" customHeight="1" thickBot="1" x14ac:dyDescent="0.3">
      <c r="A12" s="92" t="s">
        <v>89</v>
      </c>
      <c r="B12" s="93" t="s">
        <v>90</v>
      </c>
      <c r="C12" s="94">
        <v>0</v>
      </c>
      <c r="D12" s="94">
        <f t="shared" ref="D12:F12" si="1">D6+D7+D8+D9+D10+D11</f>
        <v>0</v>
      </c>
      <c r="E12" s="94">
        <f t="shared" si="1"/>
        <v>0</v>
      </c>
      <c r="F12" s="95">
        <f t="shared" si="1"/>
        <v>0</v>
      </c>
    </row>
    <row r="14" spans="1:6" ht="15.75" customHeight="1" x14ac:dyDescent="0.25">
      <c r="B14" s="90"/>
      <c r="C14" s="90"/>
      <c r="D14" s="90"/>
      <c r="E14" s="90"/>
      <c r="F14" s="90"/>
    </row>
    <row r="15" spans="1:6" x14ac:dyDescent="0.25">
      <c r="A15" s="56"/>
      <c r="B15" s="57" t="s">
        <v>176</v>
      </c>
      <c r="C15" s="329">
        <v>46111</v>
      </c>
      <c r="D15" s="330"/>
      <c r="E15" s="343" t="s">
        <v>186</v>
      </c>
      <c r="F15" s="343"/>
    </row>
    <row r="16" spans="1:6" x14ac:dyDescent="0.25">
      <c r="A16" s="56"/>
      <c r="B16" s="87" t="s">
        <v>209</v>
      </c>
      <c r="C16" s="301" t="s">
        <v>211</v>
      </c>
      <c r="D16" s="301"/>
      <c r="E16" s="301" t="s">
        <v>95</v>
      </c>
      <c r="F16" s="301"/>
    </row>
    <row r="17" spans="1:2" x14ac:dyDescent="0.25">
      <c r="A17" s="56"/>
      <c r="B17" s="57"/>
    </row>
    <row r="18" spans="1:2" x14ac:dyDescent="0.25">
      <c r="A18" s="342" t="s">
        <v>360</v>
      </c>
      <c r="B18" s="342"/>
    </row>
  </sheetData>
  <mergeCells count="12">
    <mergeCell ref="A1:F1"/>
    <mergeCell ref="A3:A4"/>
    <mergeCell ref="B3:B4"/>
    <mergeCell ref="C3:C4"/>
    <mergeCell ref="F3:F4"/>
    <mergeCell ref="D3:D4"/>
    <mergeCell ref="E3:E4"/>
    <mergeCell ref="C15:D15"/>
    <mergeCell ref="E15:F15"/>
    <mergeCell ref="C16:D16"/>
    <mergeCell ref="E16:F16"/>
    <mergeCell ref="A18:B18"/>
  </mergeCells>
  <pageMargins left="0.82677165354330717" right="0.23622047244094491" top="1.1417322834645669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30"/>
  <sheetViews>
    <sheetView zoomScaleNormal="100" workbookViewId="0">
      <selection activeCell="D27" sqref="D27:F27"/>
    </sheetView>
  </sheetViews>
  <sheetFormatPr defaultRowHeight="15" x14ac:dyDescent="0.25"/>
  <cols>
    <col min="1" max="1" width="5.28515625" customWidth="1"/>
    <col min="2" max="2" width="21" customWidth="1"/>
    <col min="3" max="3" width="12.140625" customWidth="1"/>
    <col min="4" max="4" width="13.28515625" customWidth="1"/>
    <col min="5" max="5" width="10.5703125" customWidth="1"/>
    <col min="6" max="6" width="14" customWidth="1"/>
    <col min="7" max="7" width="10.85546875" customWidth="1"/>
    <col min="8" max="8" width="14.42578125" customWidth="1"/>
    <col min="9" max="9" width="11.140625" customWidth="1"/>
    <col min="10" max="10" width="15.28515625" customWidth="1"/>
  </cols>
  <sheetData>
    <row r="1" spans="1:10" ht="27.75" customHeight="1" x14ac:dyDescent="0.25">
      <c r="A1" s="366" t="s">
        <v>227</v>
      </c>
      <c r="B1" s="366"/>
      <c r="C1" s="366"/>
      <c r="D1" s="366"/>
      <c r="E1" s="366"/>
      <c r="F1" s="366"/>
      <c r="G1" s="366"/>
      <c r="H1" s="366"/>
      <c r="I1" s="366"/>
      <c r="J1" s="366"/>
    </row>
    <row r="2" spans="1:10" ht="12.75" customHeight="1" thickBot="1" x14ac:dyDescent="0.3"/>
    <row r="3" spans="1:10" ht="38.25" customHeight="1" x14ac:dyDescent="0.25">
      <c r="A3" s="362" t="s">
        <v>0</v>
      </c>
      <c r="B3" s="368" t="s">
        <v>106</v>
      </c>
      <c r="C3" s="364" t="s">
        <v>217</v>
      </c>
      <c r="D3" s="364"/>
      <c r="E3" s="364" t="s">
        <v>218</v>
      </c>
      <c r="F3" s="364"/>
      <c r="G3" s="364" t="s">
        <v>219</v>
      </c>
      <c r="H3" s="364"/>
      <c r="I3" s="364" t="s">
        <v>220</v>
      </c>
      <c r="J3" s="340"/>
    </row>
    <row r="4" spans="1:10" x14ac:dyDescent="0.25">
      <c r="A4" s="363"/>
      <c r="B4" s="367"/>
      <c r="C4" s="367" t="s">
        <v>221</v>
      </c>
      <c r="D4" s="367" t="s">
        <v>222</v>
      </c>
      <c r="E4" s="367" t="s">
        <v>221</v>
      </c>
      <c r="F4" s="367" t="s">
        <v>222</v>
      </c>
      <c r="G4" s="367" t="s">
        <v>221</v>
      </c>
      <c r="H4" s="367" t="s">
        <v>222</v>
      </c>
      <c r="I4" s="28" t="s">
        <v>221</v>
      </c>
      <c r="J4" s="100" t="s">
        <v>222</v>
      </c>
    </row>
    <row r="5" spans="1:10" x14ac:dyDescent="0.25">
      <c r="A5" s="363"/>
      <c r="B5" s="367"/>
      <c r="C5" s="367"/>
      <c r="D5" s="367"/>
      <c r="E5" s="367"/>
      <c r="F5" s="367"/>
      <c r="G5" s="367"/>
      <c r="H5" s="367"/>
      <c r="I5" s="28" t="s">
        <v>223</v>
      </c>
      <c r="J5" s="100" t="s">
        <v>224</v>
      </c>
    </row>
    <row r="6" spans="1:10" ht="12" customHeight="1" thickBot="1" x14ac:dyDescent="0.3">
      <c r="A6" s="159">
        <v>1</v>
      </c>
      <c r="B6" s="160">
        <v>2</v>
      </c>
      <c r="C6" s="160">
        <v>3</v>
      </c>
      <c r="D6" s="160">
        <v>4</v>
      </c>
      <c r="E6" s="160">
        <v>5</v>
      </c>
      <c r="F6" s="160">
        <v>6</v>
      </c>
      <c r="G6" s="160">
        <v>7</v>
      </c>
      <c r="H6" s="160">
        <v>8</v>
      </c>
      <c r="I6" s="160">
        <v>9</v>
      </c>
      <c r="J6" s="161">
        <v>10</v>
      </c>
    </row>
    <row r="7" spans="1:10" ht="15" customHeight="1" x14ac:dyDescent="0.25">
      <c r="A7" s="156" t="s">
        <v>101</v>
      </c>
      <c r="B7" s="157" t="s">
        <v>225</v>
      </c>
      <c r="C7" s="135" t="s">
        <v>333</v>
      </c>
      <c r="D7" s="157"/>
      <c r="E7" s="157"/>
      <c r="F7" s="157"/>
      <c r="G7" s="157"/>
      <c r="H7" s="157"/>
      <c r="I7" s="98">
        <v>0</v>
      </c>
      <c r="J7" s="158">
        <f>D7+F7+H7</f>
        <v>0</v>
      </c>
    </row>
    <row r="8" spans="1:10" ht="15" customHeight="1" x14ac:dyDescent="0.25">
      <c r="A8" s="103" t="s">
        <v>7</v>
      </c>
      <c r="B8" s="30"/>
      <c r="C8" s="30"/>
      <c r="D8" s="30"/>
      <c r="E8" s="30"/>
      <c r="F8" s="30"/>
      <c r="G8" s="30"/>
      <c r="H8" s="30"/>
      <c r="I8" s="98">
        <f t="shared" ref="I8:I23" si="0">C8+E8+G8</f>
        <v>0</v>
      </c>
      <c r="J8" s="104">
        <f t="shared" ref="J8:J22" si="1">D8+F8+H8</f>
        <v>0</v>
      </c>
    </row>
    <row r="9" spans="1:10" ht="15" customHeight="1" x14ac:dyDescent="0.25">
      <c r="A9" s="103" t="s">
        <v>10</v>
      </c>
      <c r="B9" s="30"/>
      <c r="C9" s="30"/>
      <c r="D9" s="30"/>
      <c r="E9" s="30"/>
      <c r="F9" s="30"/>
      <c r="G9" s="30"/>
      <c r="H9" s="30"/>
      <c r="I9" s="98">
        <f t="shared" si="0"/>
        <v>0</v>
      </c>
      <c r="J9" s="104">
        <f t="shared" si="1"/>
        <v>0</v>
      </c>
    </row>
    <row r="10" spans="1:10" ht="15" customHeight="1" x14ac:dyDescent="0.25">
      <c r="A10" s="103"/>
      <c r="B10" s="30"/>
      <c r="C10" s="30"/>
      <c r="D10" s="30"/>
      <c r="E10" s="30"/>
      <c r="F10" s="30"/>
      <c r="G10" s="30"/>
      <c r="H10" s="30"/>
      <c r="I10" s="98">
        <f t="shared" si="0"/>
        <v>0</v>
      </c>
      <c r="J10" s="104">
        <f t="shared" si="1"/>
        <v>0</v>
      </c>
    </row>
    <row r="11" spans="1:10" ht="15" customHeight="1" x14ac:dyDescent="0.25">
      <c r="A11" s="103" t="s">
        <v>74</v>
      </c>
      <c r="B11" s="30" t="s">
        <v>226</v>
      </c>
      <c r="C11" s="30"/>
      <c r="D11" s="30"/>
      <c r="E11" s="30"/>
      <c r="F11" s="30"/>
      <c r="G11" s="30"/>
      <c r="H11" s="30"/>
      <c r="I11" s="98">
        <f t="shared" si="0"/>
        <v>0</v>
      </c>
      <c r="J11" s="104">
        <f t="shared" si="1"/>
        <v>0</v>
      </c>
    </row>
    <row r="12" spans="1:10" ht="15" customHeight="1" x14ac:dyDescent="0.25">
      <c r="A12" s="105" t="s">
        <v>159</v>
      </c>
      <c r="B12" s="30"/>
      <c r="C12" s="30"/>
      <c r="D12" s="30"/>
      <c r="E12" s="30"/>
      <c r="F12" s="30"/>
      <c r="G12" s="30"/>
      <c r="H12" s="30"/>
      <c r="I12" s="98">
        <f t="shared" si="0"/>
        <v>0</v>
      </c>
      <c r="J12" s="104">
        <f t="shared" si="1"/>
        <v>0</v>
      </c>
    </row>
    <row r="13" spans="1:10" ht="15" customHeight="1" x14ac:dyDescent="0.25">
      <c r="A13" s="105" t="s">
        <v>162</v>
      </c>
      <c r="B13" s="30"/>
      <c r="C13" s="30"/>
      <c r="D13" s="30"/>
      <c r="E13" s="30"/>
      <c r="F13" s="30"/>
      <c r="G13" s="30"/>
      <c r="H13" s="30"/>
      <c r="I13" s="98">
        <f t="shared" si="0"/>
        <v>0</v>
      </c>
      <c r="J13" s="104">
        <f t="shared" si="1"/>
        <v>0</v>
      </c>
    </row>
    <row r="14" spans="1:10" ht="15" customHeight="1" x14ac:dyDescent="0.25">
      <c r="A14" s="105"/>
      <c r="B14" s="30"/>
      <c r="C14" s="30"/>
      <c r="D14" s="30"/>
      <c r="E14" s="30"/>
      <c r="F14" s="30"/>
      <c r="G14" s="30"/>
      <c r="H14" s="30"/>
      <c r="I14" s="98">
        <f t="shared" si="0"/>
        <v>0</v>
      </c>
      <c r="J14" s="104">
        <f t="shared" si="1"/>
        <v>0</v>
      </c>
    </row>
    <row r="15" spans="1:10" ht="15" customHeight="1" x14ac:dyDescent="0.25">
      <c r="A15" s="105" t="s">
        <v>23</v>
      </c>
      <c r="B15" s="30" t="s">
        <v>299</v>
      </c>
      <c r="C15" s="30"/>
      <c r="D15" s="30"/>
      <c r="E15" s="30"/>
      <c r="F15" s="30"/>
      <c r="G15" s="30"/>
      <c r="H15" s="30"/>
      <c r="I15" s="98">
        <f t="shared" si="0"/>
        <v>0</v>
      </c>
      <c r="J15" s="104">
        <f t="shared" si="1"/>
        <v>0</v>
      </c>
    </row>
    <row r="16" spans="1:10" ht="15" customHeight="1" x14ac:dyDescent="0.25">
      <c r="A16" s="105" t="s">
        <v>229</v>
      </c>
      <c r="B16" s="30"/>
      <c r="C16" s="30"/>
      <c r="D16" s="30"/>
      <c r="E16" s="30"/>
      <c r="F16" s="30"/>
      <c r="G16" s="30"/>
      <c r="H16" s="30"/>
      <c r="I16" s="98">
        <f t="shared" si="0"/>
        <v>0</v>
      </c>
      <c r="J16" s="104">
        <f t="shared" si="1"/>
        <v>0</v>
      </c>
    </row>
    <row r="17" spans="1:12" ht="15" customHeight="1" x14ac:dyDescent="0.25">
      <c r="A17" s="105" t="s">
        <v>230</v>
      </c>
      <c r="B17" s="30"/>
      <c r="C17" s="30"/>
      <c r="D17" s="30"/>
      <c r="E17" s="30"/>
      <c r="F17" s="30"/>
      <c r="G17" s="30"/>
      <c r="H17" s="30"/>
      <c r="I17" s="98">
        <f t="shared" si="0"/>
        <v>0</v>
      </c>
      <c r="J17" s="104">
        <f t="shared" si="1"/>
        <v>0</v>
      </c>
    </row>
    <row r="18" spans="1:12" ht="15" customHeight="1" x14ac:dyDescent="0.25">
      <c r="A18" s="103"/>
      <c r="B18" s="30"/>
      <c r="C18" s="30"/>
      <c r="D18" s="30"/>
      <c r="E18" s="30"/>
      <c r="F18" s="30"/>
      <c r="G18" s="30"/>
      <c r="H18" s="30"/>
      <c r="I18" s="98">
        <f t="shared" si="0"/>
        <v>0</v>
      </c>
      <c r="J18" s="104">
        <f t="shared" si="1"/>
        <v>0</v>
      </c>
    </row>
    <row r="19" spans="1:12" ht="15" customHeight="1" x14ac:dyDescent="0.25">
      <c r="A19" s="103" t="s">
        <v>166</v>
      </c>
      <c r="B19" s="30" t="s">
        <v>204</v>
      </c>
      <c r="C19" s="30"/>
      <c r="D19" s="30"/>
      <c r="E19" s="30"/>
      <c r="F19" s="30"/>
      <c r="G19" s="30"/>
      <c r="H19" s="30"/>
      <c r="I19" s="98">
        <f t="shared" si="0"/>
        <v>0</v>
      </c>
      <c r="J19" s="104">
        <f t="shared" si="1"/>
        <v>0</v>
      </c>
    </row>
    <row r="20" spans="1:12" ht="15" customHeight="1" x14ac:dyDescent="0.25">
      <c r="A20" s="103" t="s">
        <v>231</v>
      </c>
      <c r="B20" s="30"/>
      <c r="C20" s="30"/>
      <c r="D20" s="30"/>
      <c r="E20" s="30"/>
      <c r="F20" s="30"/>
      <c r="G20" s="30"/>
      <c r="H20" s="30"/>
      <c r="I20" s="98">
        <f t="shared" si="0"/>
        <v>0</v>
      </c>
      <c r="J20" s="104">
        <f t="shared" si="1"/>
        <v>0</v>
      </c>
    </row>
    <row r="21" spans="1:12" ht="15" customHeight="1" x14ac:dyDescent="0.25">
      <c r="A21" s="105" t="s">
        <v>232</v>
      </c>
      <c r="B21" s="30"/>
      <c r="C21" s="30"/>
      <c r="D21" s="30"/>
      <c r="E21" s="30"/>
      <c r="F21" s="30"/>
      <c r="G21" s="30"/>
      <c r="H21" s="30"/>
      <c r="I21" s="98">
        <f t="shared" si="0"/>
        <v>0</v>
      </c>
      <c r="J21" s="104">
        <f t="shared" si="1"/>
        <v>0</v>
      </c>
    </row>
    <row r="22" spans="1:12" ht="15.75" thickBot="1" x14ac:dyDescent="0.3">
      <c r="A22" s="148"/>
      <c r="B22" s="149"/>
      <c r="C22" s="149"/>
      <c r="D22" s="149"/>
      <c r="E22" s="149"/>
      <c r="F22" s="149"/>
      <c r="G22" s="149"/>
      <c r="H22" s="149"/>
      <c r="I22" s="150">
        <f t="shared" si="0"/>
        <v>0</v>
      </c>
      <c r="J22" s="151">
        <f t="shared" si="1"/>
        <v>0</v>
      </c>
    </row>
    <row r="23" spans="1:12" ht="21.75" customHeight="1" thickBot="1" x14ac:dyDescent="0.3">
      <c r="A23" s="152"/>
      <c r="B23" s="153" t="s">
        <v>233</v>
      </c>
      <c r="C23" s="154" t="e">
        <f>C19+C15+C11+C7</f>
        <v>#VALUE!</v>
      </c>
      <c r="D23" s="154">
        <f>D19+D15+D11+D7</f>
        <v>0</v>
      </c>
      <c r="E23" s="154">
        <f t="shared" ref="E23:J23" si="2">E19+E15+E11+E7</f>
        <v>0</v>
      </c>
      <c r="F23" s="154">
        <f t="shared" si="2"/>
        <v>0</v>
      </c>
      <c r="G23" s="154">
        <f t="shared" si="2"/>
        <v>0</v>
      </c>
      <c r="H23" s="154">
        <f t="shared" si="2"/>
        <v>0</v>
      </c>
      <c r="I23" s="154" t="e">
        <f t="shared" si="0"/>
        <v>#VALUE!</v>
      </c>
      <c r="J23" s="155">
        <f t="shared" si="2"/>
        <v>0</v>
      </c>
    </row>
    <row r="24" spans="1:12" x14ac:dyDescent="0.25">
      <c r="A24" s="96"/>
      <c r="B24" s="96"/>
      <c r="C24" s="96"/>
      <c r="D24" s="96"/>
      <c r="E24" s="96"/>
      <c r="F24" s="96"/>
      <c r="G24" s="96"/>
      <c r="H24" s="96"/>
      <c r="I24" s="96"/>
      <c r="J24" s="96"/>
    </row>
    <row r="25" spans="1:12" x14ac:dyDescent="0.25">
      <c r="A25" s="96"/>
      <c r="B25" s="96"/>
      <c r="C25" s="96"/>
      <c r="D25" s="96"/>
      <c r="E25" s="96"/>
      <c r="F25" s="96"/>
      <c r="G25" s="96"/>
      <c r="H25" s="96"/>
      <c r="I25" s="96"/>
      <c r="J25" s="96"/>
    </row>
    <row r="26" spans="1:12" x14ac:dyDescent="0.25">
      <c r="A26" s="96"/>
      <c r="B26" s="96"/>
      <c r="C26" s="96"/>
      <c r="D26" s="96"/>
      <c r="E26" s="96"/>
      <c r="F26" s="96"/>
      <c r="G26" s="96"/>
      <c r="H26" s="96"/>
      <c r="I26" s="96"/>
      <c r="J26" s="96"/>
    </row>
    <row r="27" spans="1:12" ht="15" customHeight="1" x14ac:dyDescent="0.25">
      <c r="A27" s="56"/>
      <c r="B27" s="57" t="s">
        <v>176</v>
      </c>
      <c r="C27" s="57"/>
      <c r="D27" s="329">
        <v>46111</v>
      </c>
      <c r="E27" s="330"/>
      <c r="F27" s="330"/>
      <c r="G27" s="72"/>
      <c r="H27" s="72"/>
      <c r="I27" s="67" t="s">
        <v>177</v>
      </c>
    </row>
    <row r="28" spans="1:12" ht="15" customHeight="1" x14ac:dyDescent="0.25">
      <c r="A28" s="56"/>
      <c r="B28" s="60" t="s">
        <v>178</v>
      </c>
      <c r="C28" s="57"/>
      <c r="D28" s="301" t="s">
        <v>93</v>
      </c>
      <c r="E28" s="301"/>
      <c r="F28" s="301"/>
      <c r="G28" s="73"/>
      <c r="H28" s="73"/>
      <c r="I28" s="99" t="s">
        <v>95</v>
      </c>
      <c r="K28" s="99"/>
      <c r="L28" s="99"/>
    </row>
    <row r="29" spans="1:12" ht="9" customHeight="1" x14ac:dyDescent="0.25">
      <c r="A29" s="56"/>
      <c r="B29" s="57"/>
      <c r="C29" s="57"/>
      <c r="D29" s="58"/>
      <c r="E29" s="58"/>
      <c r="F29" s="58"/>
      <c r="G29" s="58"/>
      <c r="H29" s="58"/>
      <c r="I29" s="55"/>
    </row>
    <row r="30" spans="1:12" ht="30" customHeight="1" x14ac:dyDescent="0.25">
      <c r="A30" s="302" t="s">
        <v>360</v>
      </c>
      <c r="B30" s="302"/>
      <c r="C30" s="57"/>
      <c r="D30" s="58"/>
      <c r="E30" s="58"/>
      <c r="F30" s="58"/>
      <c r="G30" s="58"/>
      <c r="H30" s="58"/>
      <c r="I30" s="55"/>
    </row>
  </sheetData>
  <mergeCells count="16">
    <mergeCell ref="A30:B30"/>
    <mergeCell ref="D27:F27"/>
    <mergeCell ref="D28:F28"/>
    <mergeCell ref="A1:J1"/>
    <mergeCell ref="G4:G5"/>
    <mergeCell ref="H4:H5"/>
    <mergeCell ref="C3:D3"/>
    <mergeCell ref="E3:F3"/>
    <mergeCell ref="G3:H3"/>
    <mergeCell ref="I3:J3"/>
    <mergeCell ref="A3:A5"/>
    <mergeCell ref="B3:B5"/>
    <mergeCell ref="C4:C5"/>
    <mergeCell ref="D4:D5"/>
    <mergeCell ref="E4:E5"/>
    <mergeCell ref="F4:F5"/>
  </mergeCells>
  <pageMargins left="0.70866141732283472" right="0.70866141732283472" top="0.74803149606299213" bottom="0.55118110236220474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22"/>
  <sheetViews>
    <sheetView zoomScaleNormal="100" workbookViewId="0">
      <selection sqref="A1:H18"/>
    </sheetView>
  </sheetViews>
  <sheetFormatPr defaultRowHeight="15" x14ac:dyDescent="0.25"/>
  <cols>
    <col min="1" max="1" width="3.85546875" customWidth="1"/>
    <col min="2" max="2" width="27" customWidth="1"/>
    <col min="3" max="3" width="17.140625" customWidth="1"/>
    <col min="4" max="4" width="14.140625" customWidth="1"/>
    <col min="5" max="5" width="11.42578125" customWidth="1"/>
    <col min="6" max="7" width="14.7109375" customWidth="1"/>
    <col min="8" max="8" width="20.140625" customWidth="1"/>
    <col min="9" max="9" width="18.85546875" customWidth="1"/>
    <col min="10" max="10" width="11.140625" bestFit="1" customWidth="1"/>
  </cols>
  <sheetData>
    <row r="1" spans="1:11" ht="33.75" customHeight="1" x14ac:dyDescent="0.25">
      <c r="A1" s="369" t="s">
        <v>234</v>
      </c>
      <c r="B1" s="369"/>
      <c r="C1" s="369"/>
      <c r="D1" s="369"/>
      <c r="E1" s="369"/>
      <c r="F1" s="369"/>
      <c r="G1" s="369"/>
      <c r="H1" s="369"/>
    </row>
    <row r="2" spans="1:11" ht="15.75" thickBot="1" x14ac:dyDescent="0.3"/>
    <row r="3" spans="1:11" ht="31.5" customHeight="1" x14ac:dyDescent="0.25">
      <c r="A3" s="359" t="s">
        <v>86</v>
      </c>
      <c r="B3" s="344" t="s">
        <v>181</v>
      </c>
      <c r="C3" s="344" t="s">
        <v>182</v>
      </c>
      <c r="D3" s="344" t="s">
        <v>345</v>
      </c>
      <c r="E3" s="344" t="s">
        <v>183</v>
      </c>
      <c r="F3" s="344"/>
      <c r="G3" s="344"/>
      <c r="H3" s="357" t="s">
        <v>185</v>
      </c>
    </row>
    <row r="4" spans="1:11" ht="78" customHeight="1" x14ac:dyDescent="0.25">
      <c r="A4" s="360"/>
      <c r="B4" s="345"/>
      <c r="C4" s="345"/>
      <c r="D4" s="345"/>
      <c r="E4" s="68" t="s">
        <v>91</v>
      </c>
      <c r="F4" s="69" t="s">
        <v>184</v>
      </c>
      <c r="G4" s="69" t="s">
        <v>334</v>
      </c>
      <c r="H4" s="358"/>
    </row>
    <row r="5" spans="1:11" x14ac:dyDescent="0.25">
      <c r="A5" s="74">
        <v>1</v>
      </c>
      <c r="B5" s="71">
        <v>2</v>
      </c>
      <c r="C5" s="70">
        <v>3</v>
      </c>
      <c r="D5" s="71">
        <v>4</v>
      </c>
      <c r="E5" s="70">
        <v>5</v>
      </c>
      <c r="F5" s="71">
        <v>6</v>
      </c>
      <c r="G5" s="70">
        <v>7</v>
      </c>
      <c r="H5" s="75">
        <v>8</v>
      </c>
    </row>
    <row r="6" spans="1:11" ht="30" x14ac:dyDescent="0.25">
      <c r="A6" s="76">
        <v>1</v>
      </c>
      <c r="B6" s="214" t="s">
        <v>341</v>
      </c>
      <c r="C6" s="190">
        <v>2677125.7799999998</v>
      </c>
      <c r="D6" s="275">
        <v>175426.5</v>
      </c>
      <c r="E6" s="275">
        <v>0</v>
      </c>
      <c r="F6" s="275">
        <v>299318.51</v>
      </c>
      <c r="G6" s="275">
        <f>+E6+F6</f>
        <v>299318.51</v>
      </c>
      <c r="H6" s="206">
        <f>+C6+D6-G6</f>
        <v>2553233.7699999996</v>
      </c>
      <c r="I6" s="194">
        <f>+E6+F6</f>
        <v>299318.51</v>
      </c>
      <c r="J6" s="194"/>
      <c r="K6" s="194"/>
    </row>
    <row r="7" spans="1:11" ht="30" x14ac:dyDescent="0.25">
      <c r="A7" s="76">
        <v>2</v>
      </c>
      <c r="B7" s="214" t="s">
        <v>342</v>
      </c>
      <c r="C7" s="190">
        <v>2636045.98</v>
      </c>
      <c r="D7" s="275">
        <v>275092.62</v>
      </c>
      <c r="E7" s="275">
        <v>0</v>
      </c>
      <c r="F7" s="275">
        <v>674953.88</v>
      </c>
      <c r="G7" s="275">
        <f>+E7+F7</f>
        <v>674953.88</v>
      </c>
      <c r="H7" s="206">
        <f>+C7+D7-G7</f>
        <v>2236184.7200000002</v>
      </c>
      <c r="I7" s="194">
        <f>+E7+F7</f>
        <v>674953.88</v>
      </c>
      <c r="J7" s="194"/>
    </row>
    <row r="8" spans="1:11" x14ac:dyDescent="0.25">
      <c r="A8" s="76"/>
      <c r="B8" s="2"/>
      <c r="C8" s="190"/>
      <c r="D8" s="190"/>
      <c r="E8" s="190"/>
      <c r="F8" s="190"/>
      <c r="G8" s="190"/>
      <c r="H8" s="206"/>
    </row>
    <row r="9" spans="1:11" x14ac:dyDescent="0.25">
      <c r="A9" s="76"/>
      <c r="B9" s="2"/>
      <c r="C9" s="190"/>
      <c r="D9" s="190"/>
      <c r="E9" s="190"/>
      <c r="F9" s="190"/>
      <c r="G9" s="190"/>
      <c r="H9" s="206"/>
    </row>
    <row r="10" spans="1:11" x14ac:dyDescent="0.25">
      <c r="A10" s="76"/>
      <c r="B10" s="2"/>
      <c r="C10" s="190"/>
      <c r="D10" s="190"/>
      <c r="E10" s="190"/>
      <c r="F10" s="190"/>
      <c r="G10" s="190"/>
      <c r="H10" s="206"/>
    </row>
    <row r="11" spans="1:11" ht="15.75" thickBot="1" x14ac:dyDescent="0.3">
      <c r="A11" s="77" t="s">
        <v>89</v>
      </c>
      <c r="B11" s="78" t="s">
        <v>90</v>
      </c>
      <c r="C11" s="193">
        <f t="shared" ref="C11:H11" si="0">SUM(C6:C10)</f>
        <v>5313171.76</v>
      </c>
      <c r="D11" s="193">
        <f t="shared" si="0"/>
        <v>450519.12</v>
      </c>
      <c r="E11" s="193">
        <f t="shared" si="0"/>
        <v>0</v>
      </c>
      <c r="F11" s="193">
        <f t="shared" si="0"/>
        <v>974272.39</v>
      </c>
      <c r="G11" s="193">
        <f t="shared" si="0"/>
        <v>974272.39</v>
      </c>
      <c r="H11" s="193">
        <f t="shared" si="0"/>
        <v>4789418.49</v>
      </c>
      <c r="I11">
        <v>5122422.25</v>
      </c>
      <c r="J11" s="194">
        <f>+H11-I11</f>
        <v>-333003.75999999978</v>
      </c>
    </row>
    <row r="13" spans="1:11" x14ac:dyDescent="0.25">
      <c r="B13" s="12"/>
      <c r="F13" s="194"/>
    </row>
    <row r="14" spans="1:11" x14ac:dyDescent="0.25">
      <c r="B14" s="25"/>
    </row>
    <row r="15" spans="1:11" ht="25.5" customHeight="1" x14ac:dyDescent="0.25">
      <c r="A15" s="56"/>
      <c r="B15" s="57" t="s">
        <v>176</v>
      </c>
      <c r="D15" s="329">
        <v>46111</v>
      </c>
      <c r="E15" s="330"/>
      <c r="F15" s="72"/>
      <c r="G15" s="343" t="s">
        <v>186</v>
      </c>
      <c r="H15" s="343"/>
    </row>
    <row r="16" spans="1:11" ht="15" customHeight="1" x14ac:dyDescent="0.25">
      <c r="A16" s="56"/>
      <c r="B16" s="60" t="s">
        <v>178</v>
      </c>
      <c r="D16" s="343" t="s">
        <v>93</v>
      </c>
      <c r="E16" s="343"/>
      <c r="F16" s="73"/>
      <c r="G16" s="301" t="s">
        <v>95</v>
      </c>
      <c r="H16" s="301"/>
    </row>
    <row r="17" spans="1:2" x14ac:dyDescent="0.25">
      <c r="A17" s="56"/>
      <c r="B17" s="57"/>
    </row>
    <row r="18" spans="1:2" ht="23.25" customHeight="1" x14ac:dyDescent="0.25">
      <c r="A18" s="302" t="s">
        <v>362</v>
      </c>
      <c r="B18" s="302"/>
    </row>
    <row r="21" spans="1:2" x14ac:dyDescent="0.25">
      <c r="B21" t="s">
        <v>365</v>
      </c>
    </row>
    <row r="22" spans="1:2" x14ac:dyDescent="0.25">
      <c r="B22" t="s">
        <v>364</v>
      </c>
    </row>
  </sheetData>
  <mergeCells count="12">
    <mergeCell ref="A1:H1"/>
    <mergeCell ref="D3:D4"/>
    <mergeCell ref="E3:G3"/>
    <mergeCell ref="A18:B18"/>
    <mergeCell ref="D15:E15"/>
    <mergeCell ref="D16:E16"/>
    <mergeCell ref="G15:H15"/>
    <mergeCell ref="G16:H16"/>
    <mergeCell ref="A3:A4"/>
    <mergeCell ref="B3:B4"/>
    <mergeCell ref="C3:C4"/>
    <mergeCell ref="H3:H4"/>
  </mergeCells>
  <pageMargins left="1.1023622047244095" right="0.70866141732283472" top="1.3385826771653544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20"/>
  <sheetViews>
    <sheetView zoomScaleNormal="100" workbookViewId="0">
      <selection activeCell="C17" sqref="C17:E17"/>
    </sheetView>
  </sheetViews>
  <sheetFormatPr defaultRowHeight="15" x14ac:dyDescent="0.25"/>
  <cols>
    <col min="1" max="1" width="4" customWidth="1"/>
    <col min="2" max="2" width="24.7109375" customWidth="1"/>
    <col min="3" max="3" width="17.85546875" customWidth="1"/>
    <col min="4" max="4" width="19.5703125" customWidth="1"/>
    <col min="5" max="5" width="15.42578125" customWidth="1"/>
    <col min="6" max="6" width="16.42578125" customWidth="1"/>
    <col min="7" max="7" width="16" customWidth="1"/>
    <col min="8" max="8" width="18.7109375" customWidth="1"/>
  </cols>
  <sheetData>
    <row r="2" spans="1:8" ht="28.5" customHeight="1" x14ac:dyDescent="0.25">
      <c r="A2" s="162" t="s">
        <v>235</v>
      </c>
      <c r="B2" s="14"/>
      <c r="C2" s="14"/>
      <c r="D2" s="14"/>
      <c r="E2" s="14"/>
      <c r="F2" s="14"/>
      <c r="G2" s="14"/>
      <c r="H2" s="14"/>
    </row>
    <row r="3" spans="1:8" ht="15.75" thickBot="1" x14ac:dyDescent="0.3">
      <c r="A3" s="15"/>
      <c r="B3" s="16"/>
      <c r="C3" s="16"/>
      <c r="D3" s="14"/>
      <c r="E3" s="14"/>
      <c r="F3" s="14"/>
      <c r="G3" s="14"/>
      <c r="H3" s="14"/>
    </row>
    <row r="4" spans="1:8" ht="24" customHeight="1" x14ac:dyDescent="0.25">
      <c r="A4" s="372" t="s">
        <v>0</v>
      </c>
      <c r="B4" s="374" t="s">
        <v>338</v>
      </c>
      <c r="C4" s="374" t="s">
        <v>236</v>
      </c>
      <c r="D4" s="374" t="s">
        <v>237</v>
      </c>
      <c r="E4" s="376" t="s">
        <v>215</v>
      </c>
      <c r="F4" s="377"/>
      <c r="G4" s="378"/>
      <c r="H4" s="370" t="s">
        <v>241</v>
      </c>
    </row>
    <row r="5" spans="1:8" ht="49.5" customHeight="1" x14ac:dyDescent="0.25">
      <c r="A5" s="373"/>
      <c r="B5" s="375"/>
      <c r="C5" s="375"/>
      <c r="D5" s="375"/>
      <c r="E5" s="23" t="s">
        <v>238</v>
      </c>
      <c r="F5" s="23" t="s">
        <v>239</v>
      </c>
      <c r="G5" s="23" t="s">
        <v>240</v>
      </c>
      <c r="H5" s="371"/>
    </row>
    <row r="6" spans="1:8" ht="15" customHeight="1" x14ac:dyDescent="0.25">
      <c r="A6" s="107">
        <v>1</v>
      </c>
      <c r="B6" s="71">
        <v>2</v>
      </c>
      <c r="C6" s="71">
        <v>3</v>
      </c>
      <c r="D6" s="71">
        <v>4</v>
      </c>
      <c r="E6" s="71">
        <v>5</v>
      </c>
      <c r="F6" s="71">
        <v>6</v>
      </c>
      <c r="G6" s="71">
        <v>7</v>
      </c>
      <c r="H6" s="75">
        <v>8</v>
      </c>
    </row>
    <row r="7" spans="1:8" ht="17.45" customHeight="1" x14ac:dyDescent="0.25">
      <c r="A7" s="106" t="s">
        <v>6</v>
      </c>
      <c r="B7" s="17" t="s">
        <v>333</v>
      </c>
      <c r="C7" s="17"/>
      <c r="D7" s="20"/>
      <c r="E7" s="20"/>
      <c r="F7" s="20"/>
      <c r="G7" s="20"/>
      <c r="H7" s="21">
        <f t="shared" ref="H7:H14" si="0">SUM(D7:G7)</f>
        <v>0</v>
      </c>
    </row>
    <row r="8" spans="1:8" ht="17.45" customHeight="1" x14ac:dyDescent="0.25">
      <c r="A8" s="106" t="s">
        <v>74</v>
      </c>
      <c r="B8" s="17"/>
      <c r="C8" s="4"/>
      <c r="D8" s="4"/>
      <c r="E8" s="4"/>
      <c r="F8" s="4"/>
      <c r="G8" s="4"/>
      <c r="H8" s="21">
        <f>SUM(D8:G8)</f>
        <v>0</v>
      </c>
    </row>
    <row r="9" spans="1:8" ht="17.45" customHeight="1" x14ac:dyDescent="0.25">
      <c r="A9" s="106" t="s">
        <v>83</v>
      </c>
      <c r="B9" s="24"/>
      <c r="C9" s="6"/>
      <c r="D9" s="22"/>
      <c r="E9" s="22"/>
      <c r="F9" s="22"/>
      <c r="G9" s="22"/>
      <c r="H9" s="21">
        <f t="shared" si="0"/>
        <v>0</v>
      </c>
    </row>
    <row r="10" spans="1:8" ht="17.45" customHeight="1" x14ac:dyDescent="0.25">
      <c r="A10" s="106" t="s">
        <v>16</v>
      </c>
      <c r="B10" s="24"/>
      <c r="C10" s="6"/>
      <c r="D10" s="22"/>
      <c r="E10" s="22"/>
      <c r="F10" s="22"/>
      <c r="G10" s="22"/>
      <c r="H10" s="21">
        <f t="shared" si="0"/>
        <v>0</v>
      </c>
    </row>
    <row r="11" spans="1:8" ht="17.45" customHeight="1" x14ac:dyDescent="0.25">
      <c r="A11" s="106" t="s">
        <v>17</v>
      </c>
      <c r="B11" s="17"/>
      <c r="C11" s="4"/>
      <c r="D11" s="4"/>
      <c r="E11" s="4"/>
      <c r="F11" s="4"/>
      <c r="G11" s="4"/>
      <c r="H11" s="21">
        <f t="shared" si="0"/>
        <v>0</v>
      </c>
    </row>
    <row r="12" spans="1:8" ht="17.45" customHeight="1" x14ac:dyDescent="0.25">
      <c r="A12" s="5"/>
      <c r="B12" s="24"/>
      <c r="C12" s="6"/>
      <c r="D12" s="22"/>
      <c r="E12" s="22"/>
      <c r="F12" s="22"/>
      <c r="G12" s="22"/>
      <c r="H12" s="21">
        <f t="shared" si="0"/>
        <v>0</v>
      </c>
    </row>
    <row r="13" spans="1:8" ht="17.45" customHeight="1" x14ac:dyDescent="0.25">
      <c r="A13" s="5"/>
      <c r="B13" s="19"/>
      <c r="C13" s="6"/>
      <c r="D13" s="22"/>
      <c r="E13" s="22"/>
      <c r="F13" s="22"/>
      <c r="G13" s="22"/>
      <c r="H13" s="21">
        <f t="shared" si="0"/>
        <v>0</v>
      </c>
    </row>
    <row r="14" spans="1:8" ht="17.45" customHeight="1" thickBot="1" x14ac:dyDescent="0.3">
      <c r="A14" s="8"/>
      <c r="B14" s="18" t="s">
        <v>233</v>
      </c>
      <c r="C14" s="9">
        <f>C7+C8-C11</f>
        <v>0</v>
      </c>
      <c r="D14" s="9">
        <f>D7+D8-D11</f>
        <v>0</v>
      </c>
      <c r="E14" s="9">
        <f>E7+E8-E11</f>
        <v>0</v>
      </c>
      <c r="F14" s="9">
        <f>F7+F8-F11</f>
        <v>0</v>
      </c>
      <c r="G14" s="9">
        <f>G7+G8-G11</f>
        <v>0</v>
      </c>
      <c r="H14" s="10">
        <f t="shared" si="0"/>
        <v>0</v>
      </c>
    </row>
    <row r="17" spans="1:8" ht="15" customHeight="1" x14ac:dyDescent="0.25">
      <c r="A17" s="56"/>
      <c r="B17" s="57" t="s">
        <v>176</v>
      </c>
      <c r="C17" s="329">
        <v>46111</v>
      </c>
      <c r="D17" s="330"/>
      <c r="E17" s="330"/>
      <c r="F17" s="72"/>
      <c r="G17" s="343" t="s">
        <v>186</v>
      </c>
      <c r="H17" s="343"/>
    </row>
    <row r="18" spans="1:8" x14ac:dyDescent="0.25">
      <c r="A18" s="56"/>
      <c r="B18" s="87" t="s">
        <v>209</v>
      </c>
      <c r="C18" s="301" t="s">
        <v>211</v>
      </c>
      <c r="D18" s="301"/>
      <c r="E18" s="301"/>
      <c r="F18" s="73"/>
      <c r="G18" s="301" t="s">
        <v>95</v>
      </c>
      <c r="H18" s="301"/>
    </row>
    <row r="19" spans="1:8" x14ac:dyDescent="0.25">
      <c r="A19" s="56"/>
      <c r="B19" s="57"/>
    </row>
    <row r="20" spans="1:8" ht="24.75" customHeight="1" x14ac:dyDescent="0.25">
      <c r="A20" s="302" t="s">
        <v>359</v>
      </c>
      <c r="B20" s="302"/>
    </row>
  </sheetData>
  <mergeCells count="11">
    <mergeCell ref="H4:H5"/>
    <mergeCell ref="A4:A5"/>
    <mergeCell ref="B4:B5"/>
    <mergeCell ref="C4:C5"/>
    <mergeCell ref="D4:D5"/>
    <mergeCell ref="E4:G4"/>
    <mergeCell ref="G17:H17"/>
    <mergeCell ref="G18:H18"/>
    <mergeCell ref="C17:E17"/>
    <mergeCell ref="C18:E18"/>
    <mergeCell ref="A20:B20"/>
  </mergeCells>
  <pageMargins left="0.62992125984251968" right="0.23622047244094491" top="1.3385826771653544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J22"/>
  <sheetViews>
    <sheetView view="pageBreakPreview" zoomScaleNormal="100" zoomScaleSheetLayoutView="100" workbookViewId="0">
      <selection activeCell="D19" sqref="D19:F19"/>
    </sheetView>
  </sheetViews>
  <sheetFormatPr defaultRowHeight="15" x14ac:dyDescent="0.25"/>
  <cols>
    <col min="1" max="1" width="4.42578125" customWidth="1"/>
    <col min="2" max="2" width="27.5703125" customWidth="1"/>
    <col min="3" max="3" width="13.7109375" customWidth="1"/>
    <col min="4" max="4" width="12.5703125" customWidth="1"/>
    <col min="5" max="5" width="12.85546875" customWidth="1"/>
    <col min="6" max="7" width="13" customWidth="1"/>
    <col min="8" max="8" width="13.140625" customWidth="1"/>
    <col min="9" max="9" width="13.28515625" customWidth="1"/>
    <col min="10" max="10" width="14.140625" customWidth="1"/>
  </cols>
  <sheetData>
    <row r="2" spans="1:10" ht="15.75" x14ac:dyDescent="0.25">
      <c r="A2" s="379" t="s">
        <v>346</v>
      </c>
      <c r="B2" s="379"/>
      <c r="C2" s="379"/>
      <c r="D2" s="379"/>
      <c r="E2" s="379"/>
      <c r="F2" s="379"/>
      <c r="G2" s="379"/>
      <c r="H2" s="379"/>
      <c r="I2" s="379"/>
      <c r="J2" s="379"/>
    </row>
    <row r="3" spans="1:10" ht="15.75" thickBot="1" x14ac:dyDescent="0.3"/>
    <row r="4" spans="1:10" ht="15" customHeight="1" x14ac:dyDescent="0.25">
      <c r="A4" s="390" t="s">
        <v>0</v>
      </c>
      <c r="B4" s="338" t="s">
        <v>349</v>
      </c>
      <c r="C4" s="380" t="s">
        <v>1</v>
      </c>
      <c r="D4" s="381"/>
      <c r="E4" s="381"/>
      <c r="F4" s="381"/>
      <c r="G4" s="381"/>
      <c r="H4" s="382"/>
      <c r="I4" s="388" t="s">
        <v>2</v>
      </c>
      <c r="J4" s="389"/>
    </row>
    <row r="5" spans="1:10" x14ac:dyDescent="0.25">
      <c r="A5" s="391"/>
      <c r="B5" s="393"/>
      <c r="C5" s="383" t="s">
        <v>242</v>
      </c>
      <c r="D5" s="384"/>
      <c r="E5" s="383" t="s">
        <v>243</v>
      </c>
      <c r="F5" s="384"/>
      <c r="G5" s="383" t="s">
        <v>244</v>
      </c>
      <c r="H5" s="384"/>
      <c r="I5" s="385"/>
      <c r="J5" s="387"/>
    </row>
    <row r="6" spans="1:10" ht="17.25" customHeight="1" x14ac:dyDescent="0.25">
      <c r="A6" s="391"/>
      <c r="B6" s="393"/>
      <c r="C6" s="385" t="s">
        <v>245</v>
      </c>
      <c r="D6" s="386"/>
      <c r="E6" s="386"/>
      <c r="F6" s="386"/>
      <c r="G6" s="386"/>
      <c r="H6" s="386"/>
      <c r="I6" s="386"/>
      <c r="J6" s="387"/>
    </row>
    <row r="7" spans="1:10" ht="54.75" customHeight="1" x14ac:dyDescent="0.25">
      <c r="A7" s="392"/>
      <c r="B7" s="339"/>
      <c r="C7" s="118" t="s">
        <v>300</v>
      </c>
      <c r="D7" s="118" t="s">
        <v>301</v>
      </c>
      <c r="E7" s="118" t="s">
        <v>300</v>
      </c>
      <c r="F7" s="118" t="s">
        <v>301</v>
      </c>
      <c r="G7" s="118" t="s">
        <v>302</v>
      </c>
      <c r="H7" s="118" t="s">
        <v>301</v>
      </c>
      <c r="I7" s="118" t="s">
        <v>303</v>
      </c>
      <c r="J7" s="137" t="s">
        <v>304</v>
      </c>
    </row>
    <row r="8" spans="1:10" x14ac:dyDescent="0.25">
      <c r="A8" s="111">
        <v>1</v>
      </c>
      <c r="B8" s="110">
        <v>2</v>
      </c>
      <c r="C8" s="110">
        <v>3</v>
      </c>
      <c r="D8" s="110">
        <v>4</v>
      </c>
      <c r="E8" s="110">
        <v>5</v>
      </c>
      <c r="F8" s="110">
        <v>6</v>
      </c>
      <c r="G8" s="110">
        <v>7</v>
      </c>
      <c r="H8" s="110">
        <v>8</v>
      </c>
      <c r="I8" s="110">
        <v>9</v>
      </c>
      <c r="J8" s="112">
        <v>10</v>
      </c>
    </row>
    <row r="9" spans="1:10" x14ac:dyDescent="0.25">
      <c r="A9" s="111"/>
      <c r="B9" s="17" t="s">
        <v>333</v>
      </c>
      <c r="C9" s="110"/>
      <c r="D9" s="110"/>
      <c r="E9" s="110"/>
      <c r="F9" s="110"/>
      <c r="G9" s="110"/>
      <c r="H9" s="110"/>
      <c r="I9" s="110"/>
      <c r="J9" s="112"/>
    </row>
    <row r="10" spans="1:10" x14ac:dyDescent="0.25">
      <c r="A10" s="111"/>
      <c r="B10" s="110"/>
      <c r="C10" s="110"/>
      <c r="D10" s="110"/>
      <c r="E10" s="110"/>
      <c r="F10" s="110"/>
      <c r="G10" s="110"/>
      <c r="H10" s="110"/>
      <c r="I10" s="110"/>
      <c r="J10" s="112"/>
    </row>
    <row r="11" spans="1:10" x14ac:dyDescent="0.25">
      <c r="A11" s="111"/>
      <c r="B11" s="110"/>
      <c r="C11" s="110"/>
      <c r="D11" s="110"/>
      <c r="E11" s="110"/>
      <c r="F11" s="110"/>
      <c r="G11" s="110"/>
      <c r="H11" s="110"/>
      <c r="I11" s="110"/>
      <c r="J11" s="112"/>
    </row>
    <row r="12" spans="1:10" x14ac:dyDescent="0.25">
      <c r="A12" s="113"/>
      <c r="B12" s="2"/>
      <c r="C12" s="2"/>
      <c r="D12" s="2"/>
      <c r="E12" s="2"/>
      <c r="F12" s="2"/>
      <c r="G12" s="2"/>
      <c r="H12" s="2"/>
      <c r="I12" s="2"/>
      <c r="J12" s="40"/>
    </row>
    <row r="13" spans="1:10" x14ac:dyDescent="0.25">
      <c r="A13" s="113"/>
      <c r="B13" s="2"/>
      <c r="C13" s="2"/>
      <c r="D13" s="2"/>
      <c r="E13" s="2"/>
      <c r="F13" s="2"/>
      <c r="G13" s="2"/>
      <c r="H13" s="2"/>
      <c r="I13" s="2"/>
      <c r="J13" s="40"/>
    </row>
    <row r="14" spans="1:10" x14ac:dyDescent="0.25">
      <c r="A14" s="113"/>
      <c r="B14" s="2"/>
      <c r="C14" s="2"/>
      <c r="D14" s="2"/>
      <c r="E14" s="2"/>
      <c r="F14" s="2"/>
      <c r="G14" s="2"/>
      <c r="H14" s="2"/>
      <c r="I14" s="2"/>
      <c r="J14" s="40"/>
    </row>
    <row r="15" spans="1:10" x14ac:dyDescent="0.25">
      <c r="A15" s="113"/>
      <c r="B15" s="2"/>
      <c r="C15" s="2"/>
      <c r="D15" s="2"/>
      <c r="E15" s="2"/>
      <c r="F15" s="2"/>
      <c r="G15" s="2"/>
      <c r="H15" s="2"/>
      <c r="I15" s="2"/>
      <c r="J15" s="40"/>
    </row>
    <row r="16" spans="1:10" ht="15.75" thickBot="1" x14ac:dyDescent="0.3">
      <c r="A16" s="114" t="s">
        <v>89</v>
      </c>
      <c r="B16" s="50" t="s">
        <v>233</v>
      </c>
      <c r="C16" s="115">
        <f>C9+C10+C11+C12+C13+C14+C15</f>
        <v>0</v>
      </c>
      <c r="D16" s="115">
        <f t="shared" ref="D16:J16" si="0">D9+D10+D11+D12+D13+D14+D15</f>
        <v>0</v>
      </c>
      <c r="E16" s="115">
        <f t="shared" si="0"/>
        <v>0</v>
      </c>
      <c r="F16" s="115">
        <f t="shared" si="0"/>
        <v>0</v>
      </c>
      <c r="G16" s="115">
        <f t="shared" si="0"/>
        <v>0</v>
      </c>
      <c r="H16" s="115">
        <f t="shared" si="0"/>
        <v>0</v>
      </c>
      <c r="I16" s="115">
        <f t="shared" si="0"/>
        <v>0</v>
      </c>
      <c r="J16" s="116">
        <f t="shared" si="0"/>
        <v>0</v>
      </c>
    </row>
    <row r="18" spans="1:9" x14ac:dyDescent="0.25">
      <c r="B18" s="25"/>
      <c r="C18" s="25"/>
    </row>
    <row r="19" spans="1:9" x14ac:dyDescent="0.25">
      <c r="A19" s="56"/>
      <c r="B19" s="57" t="s">
        <v>176</v>
      </c>
      <c r="C19" s="57"/>
      <c r="D19" s="329">
        <v>46111</v>
      </c>
      <c r="E19" s="330"/>
      <c r="F19" s="330"/>
      <c r="G19" s="72"/>
      <c r="H19" s="72"/>
      <c r="I19" s="67" t="s">
        <v>177</v>
      </c>
    </row>
    <row r="20" spans="1:9" x14ac:dyDescent="0.25">
      <c r="A20" s="56"/>
      <c r="B20" s="60" t="s">
        <v>178</v>
      </c>
      <c r="C20" s="57"/>
      <c r="D20" s="301" t="s">
        <v>93</v>
      </c>
      <c r="E20" s="301"/>
      <c r="F20" s="301"/>
      <c r="G20" s="73"/>
      <c r="H20" s="73"/>
      <c r="I20" s="99" t="s">
        <v>95</v>
      </c>
    </row>
    <row r="21" spans="1:9" x14ac:dyDescent="0.25">
      <c r="A21" s="56"/>
      <c r="B21" s="57"/>
      <c r="C21" s="57"/>
      <c r="D21" s="58"/>
      <c r="E21" s="58"/>
      <c r="F21" s="58"/>
      <c r="G21" s="58"/>
      <c r="H21" s="58"/>
      <c r="I21" s="55"/>
    </row>
    <row r="22" spans="1:9" ht="24" customHeight="1" x14ac:dyDescent="0.25">
      <c r="A22" s="302" t="s">
        <v>362</v>
      </c>
      <c r="B22" s="302"/>
      <c r="C22" s="57"/>
      <c r="D22" s="58"/>
      <c r="E22" s="58"/>
      <c r="F22" s="58"/>
      <c r="G22" s="58"/>
      <c r="H22" s="58"/>
      <c r="I22" s="55"/>
    </row>
  </sheetData>
  <mergeCells count="12">
    <mergeCell ref="D19:F19"/>
    <mergeCell ref="D20:F20"/>
    <mergeCell ref="A22:B22"/>
    <mergeCell ref="A2:J2"/>
    <mergeCell ref="C4:H4"/>
    <mergeCell ref="C5:D5"/>
    <mergeCell ref="E5:F5"/>
    <mergeCell ref="G5:H5"/>
    <mergeCell ref="C6:J6"/>
    <mergeCell ref="I4:J5"/>
    <mergeCell ref="A4:A7"/>
    <mergeCell ref="B4:B7"/>
  </mergeCells>
  <pageMargins left="0.43307086614173229" right="0.23622047244094491" top="0.9448818897637796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E21"/>
  <sheetViews>
    <sheetView view="pageBreakPreview" zoomScale="91" zoomScaleNormal="100" zoomScaleSheetLayoutView="91" workbookViewId="0">
      <selection activeCell="C18" sqref="C18:D18"/>
    </sheetView>
  </sheetViews>
  <sheetFormatPr defaultRowHeight="15" x14ac:dyDescent="0.25"/>
  <cols>
    <col min="1" max="1" width="6.85546875" customWidth="1"/>
    <col min="2" max="2" width="36.28515625" customWidth="1"/>
    <col min="3" max="3" width="26.5703125" customWidth="1"/>
    <col min="4" max="4" width="33" customWidth="1"/>
    <col min="5" max="5" width="27.42578125" customWidth="1"/>
  </cols>
  <sheetData>
    <row r="2" spans="1:5" ht="57.75" customHeight="1" x14ac:dyDescent="0.25">
      <c r="A2" s="394" t="s">
        <v>350</v>
      </c>
      <c r="B2" s="394"/>
      <c r="C2" s="394"/>
      <c r="D2" s="394"/>
      <c r="E2" s="394"/>
    </row>
    <row r="3" spans="1:5" ht="19.5" thickBot="1" x14ac:dyDescent="0.35">
      <c r="B3" s="11"/>
    </row>
    <row r="4" spans="1:5" ht="15" customHeight="1" x14ac:dyDescent="0.25">
      <c r="A4" s="334" t="s">
        <v>86</v>
      </c>
      <c r="B4" s="336" t="s">
        <v>249</v>
      </c>
      <c r="C4" s="395" t="s">
        <v>250</v>
      </c>
      <c r="D4" s="395" t="s">
        <v>251</v>
      </c>
      <c r="E4" s="397" t="s">
        <v>100</v>
      </c>
    </row>
    <row r="5" spans="1:5" ht="34.5" customHeight="1" x14ac:dyDescent="0.25">
      <c r="A5" s="335"/>
      <c r="B5" s="337"/>
      <c r="C5" s="396"/>
      <c r="D5" s="396"/>
      <c r="E5" s="398"/>
    </row>
    <row r="6" spans="1:5" x14ac:dyDescent="0.25">
      <c r="A6" s="101">
        <v>1</v>
      </c>
      <c r="B6" s="118">
        <v>2</v>
      </c>
      <c r="C6" s="118">
        <v>3</v>
      </c>
      <c r="D6" s="97">
        <v>4</v>
      </c>
      <c r="E6" s="102">
        <v>5</v>
      </c>
    </row>
    <row r="7" spans="1:5" x14ac:dyDescent="0.25">
      <c r="A7" s="122" t="s">
        <v>101</v>
      </c>
      <c r="B7" s="17" t="s">
        <v>333</v>
      </c>
      <c r="C7" s="2"/>
      <c r="D7" s="2"/>
      <c r="E7" s="40"/>
    </row>
    <row r="8" spans="1:5" x14ac:dyDescent="0.25">
      <c r="A8" s="122" t="s">
        <v>74</v>
      </c>
      <c r="B8" s="79"/>
      <c r="C8" s="2"/>
      <c r="D8" s="2"/>
      <c r="E8" s="40"/>
    </row>
    <row r="9" spans="1:5" x14ac:dyDescent="0.25">
      <c r="A9" s="122" t="s">
        <v>23</v>
      </c>
      <c r="B9" s="79"/>
      <c r="C9" s="2"/>
      <c r="D9" s="2"/>
      <c r="E9" s="40"/>
    </row>
    <row r="10" spans="1:5" x14ac:dyDescent="0.25">
      <c r="A10" s="122" t="s">
        <v>166</v>
      </c>
      <c r="B10" s="79"/>
      <c r="C10" s="2"/>
      <c r="D10" s="2"/>
      <c r="E10" s="40"/>
    </row>
    <row r="11" spans="1:5" x14ac:dyDescent="0.25">
      <c r="A11" s="122" t="s">
        <v>252</v>
      </c>
      <c r="B11" s="79"/>
      <c r="C11" s="2"/>
      <c r="D11" s="2"/>
      <c r="E11" s="40"/>
    </row>
    <row r="12" spans="1:5" x14ac:dyDescent="0.25">
      <c r="A12" s="122" t="s">
        <v>253</v>
      </c>
      <c r="B12" s="79"/>
      <c r="C12" s="2"/>
      <c r="D12" s="2"/>
      <c r="E12" s="40"/>
    </row>
    <row r="13" spans="1:5" x14ac:dyDescent="0.25">
      <c r="A13" s="122" t="s">
        <v>254</v>
      </c>
      <c r="B13" s="79"/>
      <c r="C13" s="2"/>
      <c r="D13" s="2"/>
      <c r="E13" s="40"/>
    </row>
    <row r="14" spans="1:5" ht="15.75" thickBot="1" x14ac:dyDescent="0.3">
      <c r="A14" s="122"/>
      <c r="B14" s="80"/>
      <c r="C14" s="81"/>
      <c r="D14" s="81"/>
      <c r="E14" s="82"/>
    </row>
    <row r="15" spans="1:5" ht="15.75" thickBot="1" x14ac:dyDescent="0.3">
      <c r="A15" s="83" t="s">
        <v>207</v>
      </c>
      <c r="B15" s="119" t="s">
        <v>233</v>
      </c>
      <c r="C15" s="120">
        <f>C7+C8+C9+C10+C11+C12+C13+C14</f>
        <v>0</v>
      </c>
      <c r="D15" s="121" t="s">
        <v>207</v>
      </c>
      <c r="E15" s="123">
        <f t="shared" ref="E15" si="0">E7+E8+E9+E10+E11+E12+E13+E14</f>
        <v>0</v>
      </c>
    </row>
    <row r="17" spans="1:5" x14ac:dyDescent="0.25">
      <c r="B17" s="12"/>
    </row>
    <row r="18" spans="1:5" ht="15" customHeight="1" x14ac:dyDescent="0.25">
      <c r="A18" s="56"/>
      <c r="B18" s="57" t="s">
        <v>176</v>
      </c>
      <c r="C18" s="329">
        <v>46111</v>
      </c>
      <c r="D18" s="330"/>
      <c r="E18" s="108" t="s">
        <v>248</v>
      </c>
    </row>
    <row r="19" spans="1:5" x14ac:dyDescent="0.25">
      <c r="A19" s="56"/>
      <c r="B19" s="87" t="s">
        <v>209</v>
      </c>
      <c r="C19" s="301" t="s">
        <v>211</v>
      </c>
      <c r="D19" s="301"/>
      <c r="E19" s="109" t="s">
        <v>95</v>
      </c>
    </row>
    <row r="20" spans="1:5" x14ac:dyDescent="0.25">
      <c r="A20" s="56"/>
      <c r="B20" s="57"/>
    </row>
    <row r="21" spans="1:5" x14ac:dyDescent="0.25">
      <c r="A21" s="342" t="s">
        <v>359</v>
      </c>
      <c r="B21" s="342"/>
    </row>
  </sheetData>
  <mergeCells count="9">
    <mergeCell ref="C18:D18"/>
    <mergeCell ref="C19:D19"/>
    <mergeCell ref="A21:B21"/>
    <mergeCell ref="A2:E2"/>
    <mergeCell ref="A4:A5"/>
    <mergeCell ref="B4:B5"/>
    <mergeCell ref="C4:C5"/>
    <mergeCell ref="D4:D5"/>
    <mergeCell ref="E4:E5"/>
  </mergeCells>
  <pageMargins left="0.70866141732283472" right="0.70866141732283472" top="1.3385826771653544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E22"/>
  <sheetViews>
    <sheetView zoomScaleNormal="100" workbookViewId="0">
      <selection activeCell="C19" sqref="C19:D19"/>
    </sheetView>
  </sheetViews>
  <sheetFormatPr defaultRowHeight="15" x14ac:dyDescent="0.25"/>
  <cols>
    <col min="1" max="1" width="6" customWidth="1"/>
    <col min="2" max="2" width="39.28515625" customWidth="1"/>
    <col min="3" max="3" width="23.42578125" customWidth="1"/>
    <col min="4" max="4" width="32.140625" customWidth="1"/>
    <col min="5" max="5" width="24.28515625" customWidth="1"/>
  </cols>
  <sheetData>
    <row r="3" spans="1:5" ht="18.75" x14ac:dyDescent="0.3">
      <c r="A3" s="399" t="s">
        <v>347</v>
      </c>
      <c r="B3" s="399"/>
      <c r="C3" s="399"/>
      <c r="D3" s="399"/>
      <c r="E3" s="399"/>
    </row>
    <row r="4" spans="1:5" ht="19.5" thickBot="1" x14ac:dyDescent="0.35">
      <c r="B4" s="11"/>
    </row>
    <row r="5" spans="1:5" x14ac:dyDescent="0.25">
      <c r="A5" s="334" t="s">
        <v>86</v>
      </c>
      <c r="B5" s="336" t="s">
        <v>255</v>
      </c>
      <c r="C5" s="395" t="s">
        <v>256</v>
      </c>
      <c r="D5" s="395" t="s">
        <v>257</v>
      </c>
      <c r="E5" s="397" t="s">
        <v>100</v>
      </c>
    </row>
    <row r="6" spans="1:5" ht="48.75" customHeight="1" x14ac:dyDescent="0.25">
      <c r="A6" s="335"/>
      <c r="B6" s="337"/>
      <c r="C6" s="396"/>
      <c r="D6" s="396"/>
      <c r="E6" s="398"/>
    </row>
    <row r="7" spans="1:5" x14ac:dyDescent="0.25">
      <c r="A7" s="101">
        <v>1</v>
      </c>
      <c r="B7" s="118">
        <v>2</v>
      </c>
      <c r="C7" s="118">
        <v>3</v>
      </c>
      <c r="D7" s="97">
        <v>4</v>
      </c>
      <c r="E7" s="102">
        <v>5</v>
      </c>
    </row>
    <row r="8" spans="1:5" x14ac:dyDescent="0.25">
      <c r="A8" s="122" t="s">
        <v>101</v>
      </c>
      <c r="B8" s="17" t="s">
        <v>333</v>
      </c>
      <c r="C8" s="2"/>
      <c r="D8" s="2"/>
      <c r="E8" s="40"/>
    </row>
    <row r="9" spans="1:5" x14ac:dyDescent="0.25">
      <c r="A9" s="122" t="s">
        <v>74</v>
      </c>
      <c r="B9" s="79"/>
      <c r="C9" s="2"/>
      <c r="D9" s="2"/>
      <c r="E9" s="40"/>
    </row>
    <row r="10" spans="1:5" x14ac:dyDescent="0.25">
      <c r="A10" s="122" t="s">
        <v>23</v>
      </c>
      <c r="B10" s="79"/>
      <c r="C10" s="2"/>
      <c r="D10" s="2"/>
      <c r="E10" s="40"/>
    </row>
    <row r="11" spans="1:5" x14ac:dyDescent="0.25">
      <c r="A11" s="122" t="s">
        <v>166</v>
      </c>
      <c r="B11" s="79"/>
      <c r="C11" s="2"/>
      <c r="D11" s="2"/>
      <c r="E11" s="40"/>
    </row>
    <row r="12" spans="1:5" x14ac:dyDescent="0.25">
      <c r="A12" s="122" t="s">
        <v>252</v>
      </c>
      <c r="B12" s="79"/>
      <c r="C12" s="2"/>
      <c r="D12" s="2"/>
      <c r="E12" s="40"/>
    </row>
    <row r="13" spans="1:5" x14ac:dyDescent="0.25">
      <c r="A13" s="122" t="s">
        <v>253</v>
      </c>
      <c r="B13" s="79"/>
      <c r="C13" s="2"/>
      <c r="D13" s="2"/>
      <c r="E13" s="40"/>
    </row>
    <row r="14" spans="1:5" x14ac:dyDescent="0.25">
      <c r="A14" s="122" t="s">
        <v>254</v>
      </c>
      <c r="B14" s="79"/>
      <c r="C14" s="2"/>
      <c r="D14" s="2"/>
      <c r="E14" s="40"/>
    </row>
    <row r="15" spans="1:5" ht="15.75" thickBot="1" x14ac:dyDescent="0.3">
      <c r="A15" s="122"/>
      <c r="B15" s="80"/>
      <c r="C15" s="81"/>
      <c r="D15" s="81"/>
      <c r="E15" s="82"/>
    </row>
    <row r="16" spans="1:5" ht="30.75" customHeight="1" thickBot="1" x14ac:dyDescent="0.3">
      <c r="A16" s="83" t="s">
        <v>207</v>
      </c>
      <c r="B16" s="125" t="s">
        <v>233</v>
      </c>
      <c r="C16" s="127">
        <f>C8+C9+C10+C11+C12+C13+C14+C15</f>
        <v>0</v>
      </c>
      <c r="D16" s="126" t="s">
        <v>207</v>
      </c>
      <c r="E16" s="128">
        <f t="shared" ref="E16" si="0">E8+E9+E10+E11+E12+E13+E14+E15</f>
        <v>0</v>
      </c>
    </row>
    <row r="18" spans="1:5" x14ac:dyDescent="0.25">
      <c r="B18" s="12"/>
    </row>
    <row r="19" spans="1:5" x14ac:dyDescent="0.25">
      <c r="A19" s="56"/>
      <c r="B19" s="57" t="s">
        <v>176</v>
      </c>
      <c r="C19" s="329">
        <v>46111</v>
      </c>
      <c r="D19" s="330"/>
      <c r="E19" s="108" t="s">
        <v>272</v>
      </c>
    </row>
    <row r="20" spans="1:5" x14ac:dyDescent="0.25">
      <c r="A20" s="56"/>
      <c r="B20" s="87" t="s">
        <v>209</v>
      </c>
      <c r="C20" s="301" t="s">
        <v>357</v>
      </c>
      <c r="D20" s="301"/>
      <c r="E20" s="109" t="s">
        <v>95</v>
      </c>
    </row>
    <row r="21" spans="1:5" x14ac:dyDescent="0.25">
      <c r="A21" s="56"/>
      <c r="B21" s="57"/>
    </row>
    <row r="22" spans="1:5" x14ac:dyDescent="0.25">
      <c r="A22" s="342" t="s">
        <v>359</v>
      </c>
      <c r="B22" s="342"/>
    </row>
  </sheetData>
  <mergeCells count="9">
    <mergeCell ref="C19:D19"/>
    <mergeCell ref="C20:D20"/>
    <mergeCell ref="A22:B22"/>
    <mergeCell ref="A3:E3"/>
    <mergeCell ref="A5:A6"/>
    <mergeCell ref="B5:B6"/>
    <mergeCell ref="C5:C6"/>
    <mergeCell ref="D5:D6"/>
    <mergeCell ref="E5:E6"/>
  </mergeCells>
  <pageMargins left="0.70866141732283472" right="0.70866141732283472" top="1.1417322834645669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F31"/>
  <sheetViews>
    <sheetView topLeftCell="A5" zoomScaleNormal="100" zoomScaleSheetLayoutView="106" workbookViewId="0">
      <selection activeCell="B1" sqref="A1:D31"/>
    </sheetView>
  </sheetViews>
  <sheetFormatPr defaultRowHeight="15" x14ac:dyDescent="0.25"/>
  <cols>
    <col min="1" max="1" width="6.42578125" customWidth="1"/>
    <col min="2" max="2" width="65.140625" customWidth="1"/>
    <col min="3" max="3" width="27" customWidth="1"/>
    <col min="4" max="4" width="26.140625" customWidth="1"/>
  </cols>
  <sheetData>
    <row r="2" spans="1:4" ht="33.75" customHeight="1" x14ac:dyDescent="0.25">
      <c r="A2" s="369" t="s">
        <v>258</v>
      </c>
      <c r="B2" s="369"/>
      <c r="C2" s="369"/>
      <c r="D2" s="369"/>
    </row>
    <row r="4" spans="1:4" ht="32.25" customHeight="1" x14ac:dyDescent="0.25">
      <c r="A4" s="367" t="s">
        <v>0</v>
      </c>
      <c r="B4" s="365" t="s">
        <v>263</v>
      </c>
      <c r="C4" s="400" t="s">
        <v>259</v>
      </c>
      <c r="D4" s="400"/>
    </row>
    <row r="5" spans="1:4" ht="31.5" customHeight="1" x14ac:dyDescent="0.25">
      <c r="A5" s="367"/>
      <c r="B5" s="365"/>
      <c r="C5" s="117" t="s">
        <v>260</v>
      </c>
      <c r="D5" s="117" t="s">
        <v>261</v>
      </c>
    </row>
    <row r="6" spans="1:4" x14ac:dyDescent="0.25">
      <c r="A6" s="132" t="s">
        <v>6</v>
      </c>
      <c r="B6" s="132" t="s">
        <v>262</v>
      </c>
      <c r="C6" s="2"/>
      <c r="D6" s="2"/>
    </row>
    <row r="7" spans="1:4" x14ac:dyDescent="0.25">
      <c r="A7" s="2" t="s">
        <v>7</v>
      </c>
      <c r="B7" s="2"/>
      <c r="C7" s="2"/>
      <c r="D7" s="2"/>
    </row>
    <row r="8" spans="1:4" x14ac:dyDescent="0.25">
      <c r="A8" s="2" t="s">
        <v>10</v>
      </c>
      <c r="B8" s="2"/>
      <c r="C8" s="2"/>
      <c r="D8" s="2"/>
    </row>
    <row r="9" spans="1:4" x14ac:dyDescent="0.25">
      <c r="A9" s="2" t="s">
        <v>266</v>
      </c>
      <c r="B9" s="2"/>
      <c r="C9" s="2"/>
      <c r="D9" s="2"/>
    </row>
    <row r="10" spans="1:4" x14ac:dyDescent="0.25">
      <c r="A10" s="2"/>
      <c r="B10" s="130" t="s">
        <v>264</v>
      </c>
      <c r="C10" s="131">
        <f>C7+C8+C9</f>
        <v>0</v>
      </c>
      <c r="D10" s="131">
        <f>D7+D8+D9</f>
        <v>0</v>
      </c>
    </row>
    <row r="11" spans="1:4" x14ac:dyDescent="0.25">
      <c r="A11" s="132" t="s">
        <v>74</v>
      </c>
      <c r="B11" s="132" t="s">
        <v>265</v>
      </c>
      <c r="C11" s="2"/>
      <c r="D11" s="2"/>
    </row>
    <row r="12" spans="1:4" x14ac:dyDescent="0.25">
      <c r="A12" s="2" t="s">
        <v>159</v>
      </c>
      <c r="B12" s="2"/>
      <c r="C12" s="2"/>
      <c r="D12" s="2"/>
    </row>
    <row r="13" spans="1:4" x14ac:dyDescent="0.25">
      <c r="A13" s="2" t="s">
        <v>162</v>
      </c>
      <c r="B13" s="2"/>
      <c r="C13" s="2"/>
      <c r="D13" s="2"/>
    </row>
    <row r="14" spans="1:4" x14ac:dyDescent="0.25">
      <c r="A14" s="2" t="s">
        <v>266</v>
      </c>
      <c r="B14" s="2"/>
      <c r="C14" s="2"/>
      <c r="D14" s="2"/>
    </row>
    <row r="15" spans="1:4" x14ac:dyDescent="0.25">
      <c r="A15" s="2"/>
      <c r="B15" s="130" t="s">
        <v>267</v>
      </c>
      <c r="C15" s="131">
        <f>C12+C13+C14</f>
        <v>0</v>
      </c>
      <c r="D15" s="131">
        <f>D12+D13+D14</f>
        <v>0</v>
      </c>
    </row>
    <row r="16" spans="1:4" x14ac:dyDescent="0.25">
      <c r="A16" s="132" t="s">
        <v>83</v>
      </c>
      <c r="B16" s="132" t="s">
        <v>268</v>
      </c>
      <c r="C16" s="129"/>
      <c r="D16" s="129"/>
    </row>
    <row r="17" spans="1:6" x14ac:dyDescent="0.25">
      <c r="A17" s="2" t="s">
        <v>229</v>
      </c>
      <c r="B17" s="2"/>
      <c r="C17" s="129"/>
      <c r="D17" s="129"/>
    </row>
    <row r="18" spans="1:6" x14ac:dyDescent="0.25">
      <c r="A18" s="2" t="s">
        <v>230</v>
      </c>
      <c r="B18" s="2"/>
      <c r="C18" s="129"/>
      <c r="D18" s="129"/>
    </row>
    <row r="19" spans="1:6" x14ac:dyDescent="0.25">
      <c r="A19" s="2" t="s">
        <v>266</v>
      </c>
      <c r="B19" s="2"/>
      <c r="C19" s="129"/>
      <c r="D19" s="129"/>
    </row>
    <row r="20" spans="1:6" x14ac:dyDescent="0.25">
      <c r="A20" s="2"/>
      <c r="B20" s="130" t="s">
        <v>269</v>
      </c>
      <c r="C20" s="131">
        <f>C17+C18+C19</f>
        <v>0</v>
      </c>
      <c r="D20" s="131">
        <f>D17+D18+D19</f>
        <v>0</v>
      </c>
    </row>
    <row r="21" spans="1:6" x14ac:dyDescent="0.25">
      <c r="A21" s="132" t="s">
        <v>16</v>
      </c>
      <c r="B21" s="132" t="s">
        <v>271</v>
      </c>
      <c r="C21" s="190"/>
      <c r="D21" s="190"/>
    </row>
    <row r="22" spans="1:6" x14ac:dyDescent="0.25">
      <c r="A22" s="2" t="s">
        <v>231</v>
      </c>
      <c r="B22" s="2" t="s">
        <v>372</v>
      </c>
      <c r="C22" s="190">
        <v>7042727.1699999999</v>
      </c>
      <c r="D22" s="274">
        <v>6612223.2000000002</v>
      </c>
      <c r="F22" t="s">
        <v>373</v>
      </c>
    </row>
    <row r="23" spans="1:6" x14ac:dyDescent="0.25">
      <c r="A23" s="2" t="s">
        <v>232</v>
      </c>
      <c r="B23" s="2"/>
      <c r="C23" s="190"/>
      <c r="D23" s="190"/>
    </row>
    <row r="24" spans="1:6" x14ac:dyDescent="0.25">
      <c r="A24" s="2" t="s">
        <v>266</v>
      </c>
      <c r="B24" s="2"/>
      <c r="C24" s="190"/>
      <c r="D24" s="190"/>
    </row>
    <row r="25" spans="1:6" x14ac:dyDescent="0.25">
      <c r="A25" s="2"/>
      <c r="B25" s="130" t="s">
        <v>270</v>
      </c>
      <c r="C25" s="215">
        <f>SUM(C21:C24)</f>
        <v>7042727.1699999999</v>
      </c>
      <c r="D25" s="215">
        <f>SUM(D21:D24)</f>
        <v>6612223.2000000002</v>
      </c>
    </row>
    <row r="28" spans="1:6" ht="18" customHeight="1" x14ac:dyDescent="0.25">
      <c r="A28" s="56"/>
      <c r="B28" s="265">
        <v>46111</v>
      </c>
      <c r="C28" s="133"/>
      <c r="D28" s="134" t="s">
        <v>210</v>
      </c>
      <c r="E28" s="108"/>
    </row>
    <row r="29" spans="1:6" x14ac:dyDescent="0.25">
      <c r="A29" s="56"/>
      <c r="B29" s="87" t="s">
        <v>273</v>
      </c>
      <c r="C29" s="73"/>
      <c r="D29" s="109" t="s">
        <v>95</v>
      </c>
      <c r="E29" s="109"/>
    </row>
    <row r="30" spans="1:6" x14ac:dyDescent="0.25">
      <c r="A30" s="56"/>
      <c r="B30" s="57"/>
    </row>
    <row r="31" spans="1:6" x14ac:dyDescent="0.25">
      <c r="A31" s="342" t="s">
        <v>359</v>
      </c>
      <c r="B31" s="342"/>
    </row>
  </sheetData>
  <mergeCells count="5">
    <mergeCell ref="A31:B31"/>
    <mergeCell ref="A2:D2"/>
    <mergeCell ref="C4:D4"/>
    <mergeCell ref="A4:A5"/>
    <mergeCell ref="B4:B5"/>
  </mergeCells>
  <phoneticPr fontId="44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F21"/>
  <sheetViews>
    <sheetView view="pageBreakPreview" zoomScale="106" zoomScaleNormal="100" zoomScaleSheetLayoutView="106" workbookViewId="0">
      <selection activeCell="C18" sqref="C18:D18"/>
    </sheetView>
  </sheetViews>
  <sheetFormatPr defaultRowHeight="15" x14ac:dyDescent="0.25"/>
  <cols>
    <col min="1" max="1" width="4.85546875" customWidth="1"/>
    <col min="2" max="2" width="28.140625" customWidth="1"/>
    <col min="3" max="6" width="20.140625" customWidth="1"/>
  </cols>
  <sheetData>
    <row r="2" spans="1:6" ht="30" customHeight="1" x14ac:dyDescent="0.25">
      <c r="A2" s="369" t="s">
        <v>354</v>
      </c>
      <c r="B2" s="369"/>
      <c r="C2" s="369"/>
      <c r="D2" s="369"/>
      <c r="E2" s="369"/>
      <c r="F2" s="369"/>
    </row>
    <row r="3" spans="1:6" ht="15.75" thickBot="1" x14ac:dyDescent="0.3"/>
    <row r="4" spans="1:6" ht="28.5" customHeight="1" x14ac:dyDescent="0.25">
      <c r="A4" s="390" t="s">
        <v>0</v>
      </c>
      <c r="B4" s="338" t="s">
        <v>335</v>
      </c>
      <c r="C4" s="401" t="s">
        <v>339</v>
      </c>
      <c r="D4" s="402"/>
      <c r="E4" s="401" t="s">
        <v>274</v>
      </c>
      <c r="F4" s="405"/>
    </row>
    <row r="5" spans="1:6" ht="24.75" customHeight="1" x14ac:dyDescent="0.25">
      <c r="A5" s="391"/>
      <c r="B5" s="393"/>
      <c r="C5" s="403"/>
      <c r="D5" s="404"/>
      <c r="E5" s="403"/>
      <c r="F5" s="406"/>
    </row>
    <row r="6" spans="1:6" ht="29.25" customHeight="1" x14ac:dyDescent="0.25">
      <c r="A6" s="392"/>
      <c r="B6" s="339"/>
      <c r="C6" s="118" t="s">
        <v>246</v>
      </c>
      <c r="D6" s="118" t="s">
        <v>247</v>
      </c>
      <c r="E6" s="118" t="s">
        <v>246</v>
      </c>
      <c r="F6" s="137" t="s">
        <v>247</v>
      </c>
    </row>
    <row r="7" spans="1:6" ht="17.45" customHeight="1" x14ac:dyDescent="0.25">
      <c r="A7" s="111">
        <v>1</v>
      </c>
      <c r="B7" s="110">
        <v>2</v>
      </c>
      <c r="C7" s="110">
        <v>3</v>
      </c>
      <c r="D7" s="110">
        <v>4</v>
      </c>
      <c r="E7" s="110">
        <v>5</v>
      </c>
      <c r="F7" s="112">
        <v>6</v>
      </c>
    </row>
    <row r="8" spans="1:6" ht="21" customHeight="1" x14ac:dyDescent="0.25">
      <c r="A8" s="136" t="s">
        <v>6</v>
      </c>
      <c r="B8" s="216" t="s">
        <v>356</v>
      </c>
      <c r="C8" s="216"/>
      <c r="D8" s="216"/>
      <c r="E8" s="217"/>
      <c r="F8" s="218"/>
    </row>
    <row r="9" spans="1:6" ht="17.45" customHeight="1" x14ac:dyDescent="0.25">
      <c r="A9" s="136" t="s">
        <v>74</v>
      </c>
      <c r="B9" s="216"/>
      <c r="C9" s="217"/>
      <c r="D9" s="217"/>
      <c r="E9" s="217"/>
      <c r="F9" s="218"/>
    </row>
    <row r="10" spans="1:6" ht="17.45" customHeight="1" x14ac:dyDescent="0.25">
      <c r="A10" s="136" t="s">
        <v>83</v>
      </c>
      <c r="B10" s="216"/>
      <c r="C10" s="217"/>
      <c r="D10" s="217"/>
      <c r="E10" s="217"/>
      <c r="F10" s="218"/>
    </row>
    <row r="11" spans="1:6" ht="17.45" customHeight="1" x14ac:dyDescent="0.25">
      <c r="A11" s="136" t="s">
        <v>16</v>
      </c>
      <c r="B11" s="214"/>
      <c r="C11" s="214"/>
      <c r="D11" s="214"/>
      <c r="E11" s="214"/>
      <c r="F11" s="219"/>
    </row>
    <row r="12" spans="1:6" ht="17.45" customHeight="1" x14ac:dyDescent="0.25">
      <c r="A12" s="136" t="s">
        <v>17</v>
      </c>
      <c r="B12" s="214"/>
      <c r="C12" s="214"/>
      <c r="D12" s="214"/>
      <c r="E12" s="214"/>
      <c r="F12" s="219"/>
    </row>
    <row r="13" spans="1:6" ht="17.45" customHeight="1" x14ac:dyDescent="0.25">
      <c r="A13" s="136" t="s">
        <v>275</v>
      </c>
      <c r="B13" s="214"/>
      <c r="C13" s="214"/>
      <c r="D13" s="214"/>
      <c r="E13" s="214"/>
      <c r="F13" s="219"/>
    </row>
    <row r="14" spans="1:6" ht="17.45" customHeight="1" x14ac:dyDescent="0.25">
      <c r="A14" s="136" t="s">
        <v>276</v>
      </c>
      <c r="B14" s="214"/>
      <c r="C14" s="214"/>
      <c r="D14" s="214"/>
      <c r="E14" s="214"/>
      <c r="F14" s="219"/>
    </row>
    <row r="15" spans="1:6" ht="17.45" customHeight="1" thickBot="1" x14ac:dyDescent="0.3">
      <c r="A15" s="114" t="s">
        <v>89</v>
      </c>
      <c r="B15" s="50" t="s">
        <v>233</v>
      </c>
      <c r="C15" s="115">
        <f>C8+C9+C10+C11+C12+C13+C14</f>
        <v>0</v>
      </c>
      <c r="D15" s="115">
        <f t="shared" ref="D15:F15" si="0">D8+D9+D10+D11+D12+D13+D14</f>
        <v>0</v>
      </c>
      <c r="E15" s="115">
        <f t="shared" si="0"/>
        <v>0</v>
      </c>
      <c r="F15" s="116">
        <f t="shared" si="0"/>
        <v>0</v>
      </c>
    </row>
    <row r="17" spans="1:6" x14ac:dyDescent="0.25">
      <c r="B17" s="25"/>
      <c r="C17" s="25"/>
    </row>
    <row r="18" spans="1:6" ht="15" customHeight="1" x14ac:dyDescent="0.25">
      <c r="A18" s="56"/>
      <c r="B18" s="57" t="s">
        <v>176</v>
      </c>
      <c r="C18" s="329">
        <v>46111</v>
      </c>
      <c r="D18" s="330"/>
      <c r="E18" s="343" t="s">
        <v>177</v>
      </c>
      <c r="F18" s="343"/>
    </row>
    <row r="19" spans="1:6" x14ac:dyDescent="0.25">
      <c r="A19" s="56"/>
      <c r="B19" s="60" t="s">
        <v>178</v>
      </c>
      <c r="C19" s="301" t="s">
        <v>93</v>
      </c>
      <c r="D19" s="301"/>
      <c r="E19" s="343" t="s">
        <v>95</v>
      </c>
      <c r="F19" s="343"/>
    </row>
    <row r="20" spans="1:6" x14ac:dyDescent="0.25">
      <c r="A20" s="56"/>
      <c r="B20" s="57"/>
      <c r="C20" s="57"/>
      <c r="D20" s="58"/>
      <c r="E20" s="58"/>
      <c r="F20" s="58"/>
    </row>
    <row r="21" spans="1:6" ht="24" customHeight="1" x14ac:dyDescent="0.25">
      <c r="A21" s="302" t="s">
        <v>359</v>
      </c>
      <c r="B21" s="302"/>
      <c r="C21" s="57"/>
      <c r="D21" s="58"/>
      <c r="E21" s="58"/>
      <c r="F21" s="58"/>
    </row>
  </sheetData>
  <mergeCells count="10">
    <mergeCell ref="A21:B21"/>
    <mergeCell ref="A2:F2"/>
    <mergeCell ref="C4:D5"/>
    <mergeCell ref="E4:F5"/>
    <mergeCell ref="C18:D18"/>
    <mergeCell ref="C19:D19"/>
    <mergeCell ref="E18:F18"/>
    <mergeCell ref="E19:F19"/>
    <mergeCell ref="A4:A6"/>
    <mergeCell ref="B4:B6"/>
  </mergeCells>
  <pageMargins left="1.1023622047244095" right="0.70866141732283472" top="1.1417322834645669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1"/>
  <sheetViews>
    <sheetView view="pageBreakPreview" zoomScale="95" zoomScaleNormal="100" zoomScaleSheetLayoutView="95" workbookViewId="0">
      <selection activeCell="C18" sqref="C18"/>
    </sheetView>
  </sheetViews>
  <sheetFormatPr defaultRowHeight="15" x14ac:dyDescent="0.25"/>
  <cols>
    <col min="1" max="1" width="4.5703125" customWidth="1"/>
    <col min="2" max="2" width="33" customWidth="1"/>
    <col min="3" max="3" width="21.42578125" customWidth="1"/>
    <col min="4" max="4" width="23.28515625" customWidth="1"/>
  </cols>
  <sheetData>
    <row r="1" spans="1:5" ht="15.75" x14ac:dyDescent="0.25">
      <c r="A1" s="185" t="s">
        <v>326</v>
      </c>
      <c r="B1" s="185"/>
    </row>
    <row r="2" spans="1:5" x14ac:dyDescent="0.25">
      <c r="A2" s="27" t="s">
        <v>104</v>
      </c>
    </row>
    <row r="4" spans="1:5" x14ac:dyDescent="0.25">
      <c r="A4" s="49" t="s">
        <v>105</v>
      </c>
      <c r="B4" s="49"/>
      <c r="C4" s="49"/>
      <c r="D4" s="49"/>
    </row>
    <row r="6" spans="1:5" ht="25.5" x14ac:dyDescent="0.25">
      <c r="A6" s="28" t="s">
        <v>0</v>
      </c>
      <c r="B6" s="28" t="s">
        <v>106</v>
      </c>
      <c r="C6" s="29" t="s">
        <v>103</v>
      </c>
      <c r="D6" s="29" t="s">
        <v>92</v>
      </c>
    </row>
    <row r="7" spans="1:5" x14ac:dyDescent="0.25">
      <c r="A7" s="30" t="s">
        <v>101</v>
      </c>
      <c r="B7" s="30" t="s">
        <v>107</v>
      </c>
      <c r="C7" s="30" t="s">
        <v>333</v>
      </c>
      <c r="D7" s="30"/>
    </row>
    <row r="8" spans="1:5" x14ac:dyDescent="0.25">
      <c r="A8" s="30" t="s">
        <v>74</v>
      </c>
      <c r="B8" s="30" t="s">
        <v>108</v>
      </c>
      <c r="C8" s="30"/>
      <c r="D8" s="30"/>
    </row>
    <row r="9" spans="1:5" ht="26.25" x14ac:dyDescent="0.25">
      <c r="A9" s="30" t="s">
        <v>23</v>
      </c>
      <c r="B9" s="31" t="s">
        <v>109</v>
      </c>
      <c r="C9" s="30"/>
      <c r="D9" s="30"/>
    </row>
    <row r="10" spans="1:5" x14ac:dyDescent="0.25">
      <c r="A10" s="30" t="s">
        <v>16</v>
      </c>
      <c r="B10" s="30" t="s">
        <v>110</v>
      </c>
      <c r="C10" s="33">
        <f>C11+C12+C13+C14</f>
        <v>0</v>
      </c>
      <c r="D10" s="33">
        <f>D11+D12+D13+D14</f>
        <v>0</v>
      </c>
    </row>
    <row r="11" spans="1:5" x14ac:dyDescent="0.25">
      <c r="A11" s="30"/>
      <c r="B11" s="30" t="s">
        <v>111</v>
      </c>
      <c r="C11" s="33"/>
      <c r="D11" s="33"/>
    </row>
    <row r="12" spans="1:5" x14ac:dyDescent="0.25">
      <c r="A12" s="30"/>
      <c r="B12" s="30"/>
      <c r="C12" s="33"/>
      <c r="D12" s="33"/>
    </row>
    <row r="13" spans="1:5" x14ac:dyDescent="0.25">
      <c r="A13" s="30"/>
      <c r="B13" s="30"/>
      <c r="C13" s="33"/>
      <c r="D13" s="33"/>
      <c r="E13" s="32"/>
    </row>
    <row r="14" spans="1:5" x14ac:dyDescent="0.25">
      <c r="A14" s="30"/>
      <c r="B14" s="30"/>
      <c r="C14" s="33"/>
      <c r="D14" s="33"/>
    </row>
    <row r="15" spans="1:5" x14ac:dyDescent="0.25">
      <c r="A15" s="407" t="s">
        <v>90</v>
      </c>
      <c r="B15" s="408"/>
      <c r="C15" s="33">
        <v>0</v>
      </c>
      <c r="D15" s="33">
        <f>D7+D8+D9+D10</f>
        <v>0</v>
      </c>
    </row>
    <row r="18" spans="1:5" ht="15" customHeight="1" x14ac:dyDescent="0.25">
      <c r="A18" s="56"/>
      <c r="B18" s="57" t="s">
        <v>176</v>
      </c>
      <c r="C18" s="258">
        <v>46111</v>
      </c>
      <c r="D18" s="343" t="s">
        <v>210</v>
      </c>
      <c r="E18" s="343"/>
    </row>
    <row r="19" spans="1:5" x14ac:dyDescent="0.25">
      <c r="A19" s="56"/>
      <c r="B19" s="60" t="s">
        <v>178</v>
      </c>
      <c r="C19" s="73"/>
      <c r="D19" s="297" t="s">
        <v>95</v>
      </c>
      <c r="E19" s="297"/>
    </row>
    <row r="21" spans="1:5" x14ac:dyDescent="0.25">
      <c r="A21" s="409" t="s">
        <v>361</v>
      </c>
      <c r="B21" s="409"/>
    </row>
  </sheetData>
  <mergeCells count="4">
    <mergeCell ref="A15:B15"/>
    <mergeCell ref="D18:E18"/>
    <mergeCell ref="D19:E19"/>
    <mergeCell ref="A21:B21"/>
  </mergeCells>
  <pageMargins left="1.299212598425197" right="0.70866141732283472" top="1.9291338582677167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22"/>
  <sheetViews>
    <sheetView view="pageBreakPreview" zoomScaleNormal="100" zoomScaleSheetLayoutView="100" workbookViewId="0">
      <selection activeCell="D19" sqref="D19:E19"/>
    </sheetView>
  </sheetViews>
  <sheetFormatPr defaultRowHeight="15" x14ac:dyDescent="0.25"/>
  <cols>
    <col min="1" max="1" width="4.5703125" customWidth="1"/>
    <col min="2" max="2" width="29.85546875" customWidth="1"/>
    <col min="3" max="8" width="17" customWidth="1"/>
  </cols>
  <sheetData>
    <row r="2" spans="1:8" ht="43.5" customHeight="1" x14ac:dyDescent="0.25">
      <c r="A2" s="410" t="s">
        <v>329</v>
      </c>
      <c r="B2" s="410"/>
      <c r="C2" s="410"/>
      <c r="D2" s="410"/>
      <c r="E2" s="410"/>
      <c r="F2" s="410"/>
    </row>
    <row r="3" spans="1:8" ht="15.75" thickBot="1" x14ac:dyDescent="0.3"/>
    <row r="4" spans="1:8" x14ac:dyDescent="0.25">
      <c r="A4" s="390" t="s">
        <v>0</v>
      </c>
      <c r="B4" s="338" t="s">
        <v>283</v>
      </c>
      <c r="C4" s="344" t="s">
        <v>277</v>
      </c>
      <c r="D4" s="344" t="s">
        <v>278</v>
      </c>
      <c r="E4" s="344" t="s">
        <v>280</v>
      </c>
      <c r="F4" s="344"/>
      <c r="G4" s="344"/>
      <c r="H4" s="357" t="s">
        <v>282</v>
      </c>
    </row>
    <row r="5" spans="1:8" ht="29.25" customHeight="1" x14ac:dyDescent="0.25">
      <c r="A5" s="391"/>
      <c r="B5" s="393"/>
      <c r="C5" s="345"/>
      <c r="D5" s="345"/>
      <c r="E5" s="345"/>
      <c r="F5" s="345"/>
      <c r="G5" s="345"/>
      <c r="H5" s="358"/>
    </row>
    <row r="6" spans="1:8" ht="15" customHeight="1" x14ac:dyDescent="0.25">
      <c r="A6" s="391"/>
      <c r="B6" s="393"/>
      <c r="C6" s="345"/>
      <c r="D6" s="345"/>
      <c r="E6" s="345" t="s">
        <v>238</v>
      </c>
      <c r="F6" s="345" t="s">
        <v>279</v>
      </c>
      <c r="G6" s="345" t="s">
        <v>281</v>
      </c>
      <c r="H6" s="358"/>
    </row>
    <row r="7" spans="1:8" ht="51" customHeight="1" x14ac:dyDescent="0.25">
      <c r="A7" s="392"/>
      <c r="B7" s="339"/>
      <c r="C7" s="345"/>
      <c r="D7" s="345"/>
      <c r="E7" s="345"/>
      <c r="F7" s="345"/>
      <c r="G7" s="345"/>
      <c r="H7" s="358"/>
    </row>
    <row r="8" spans="1:8" x14ac:dyDescent="0.25">
      <c r="A8" s="143">
        <v>1</v>
      </c>
      <c r="B8" s="144">
        <v>2</v>
      </c>
      <c r="C8" s="144">
        <v>3</v>
      </c>
      <c r="D8" s="144">
        <v>4</v>
      </c>
      <c r="E8" s="144">
        <v>5</v>
      </c>
      <c r="F8" s="144">
        <v>6</v>
      </c>
      <c r="G8" s="144">
        <v>7</v>
      </c>
      <c r="H8" s="145">
        <v>8</v>
      </c>
    </row>
    <row r="9" spans="1:8" ht="17.45" customHeight="1" x14ac:dyDescent="0.25">
      <c r="A9" s="111"/>
      <c r="B9" s="135" t="s">
        <v>333</v>
      </c>
      <c r="C9" s="110"/>
      <c r="D9" s="110"/>
      <c r="E9" s="110"/>
      <c r="F9" s="110"/>
      <c r="G9" s="142">
        <f>E9+F9</f>
        <v>0</v>
      </c>
      <c r="H9" s="146">
        <f>C9+D9-G9</f>
        <v>0</v>
      </c>
    </row>
    <row r="10" spans="1:8" ht="17.45" customHeight="1" x14ac:dyDescent="0.25">
      <c r="A10" s="111"/>
      <c r="B10" s="110"/>
      <c r="C10" s="110"/>
      <c r="D10" s="110"/>
      <c r="E10" s="110"/>
      <c r="F10" s="110"/>
      <c r="G10" s="142">
        <f t="shared" ref="G10:G15" si="0">E10+F10</f>
        <v>0</v>
      </c>
      <c r="H10" s="146">
        <f t="shared" ref="H10:H15" si="1">C10+D10-G10</f>
        <v>0</v>
      </c>
    </row>
    <row r="11" spans="1:8" ht="17.45" customHeight="1" x14ac:dyDescent="0.25">
      <c r="A11" s="111"/>
      <c r="B11" s="110"/>
      <c r="C11" s="110"/>
      <c r="D11" s="110"/>
      <c r="E11" s="110"/>
      <c r="F11" s="110"/>
      <c r="G11" s="142">
        <f t="shared" si="0"/>
        <v>0</v>
      </c>
      <c r="H11" s="146">
        <f t="shared" si="1"/>
        <v>0</v>
      </c>
    </row>
    <row r="12" spans="1:8" ht="17.45" customHeight="1" x14ac:dyDescent="0.25">
      <c r="A12" s="113"/>
      <c r="B12" s="2"/>
      <c r="C12" s="2"/>
      <c r="D12" s="2"/>
      <c r="E12" s="2"/>
      <c r="F12" s="2"/>
      <c r="G12" s="142">
        <f t="shared" si="0"/>
        <v>0</v>
      </c>
      <c r="H12" s="146">
        <f t="shared" si="1"/>
        <v>0</v>
      </c>
    </row>
    <row r="13" spans="1:8" ht="17.45" customHeight="1" x14ac:dyDescent="0.25">
      <c r="A13" s="113"/>
      <c r="B13" s="2"/>
      <c r="C13" s="2"/>
      <c r="D13" s="2"/>
      <c r="E13" s="2"/>
      <c r="F13" s="2"/>
      <c r="G13" s="142">
        <f t="shared" si="0"/>
        <v>0</v>
      </c>
      <c r="H13" s="146">
        <f t="shared" si="1"/>
        <v>0</v>
      </c>
    </row>
    <row r="14" spans="1:8" ht="17.45" customHeight="1" x14ac:dyDescent="0.25">
      <c r="A14" s="113"/>
      <c r="B14" s="2"/>
      <c r="C14" s="2"/>
      <c r="D14" s="2"/>
      <c r="E14" s="2"/>
      <c r="F14" s="2"/>
      <c r="G14" s="142">
        <f t="shared" si="0"/>
        <v>0</v>
      </c>
      <c r="H14" s="146">
        <f t="shared" si="1"/>
        <v>0</v>
      </c>
    </row>
    <row r="15" spans="1:8" ht="17.45" customHeight="1" x14ac:dyDescent="0.25">
      <c r="A15" s="113"/>
      <c r="B15" s="2"/>
      <c r="C15" s="2"/>
      <c r="D15" s="2"/>
      <c r="E15" s="2"/>
      <c r="F15" s="2"/>
      <c r="G15" s="142">
        <f t="shared" si="0"/>
        <v>0</v>
      </c>
      <c r="H15" s="146">
        <f t="shared" si="1"/>
        <v>0</v>
      </c>
    </row>
    <row r="16" spans="1:8" s="141" customFormat="1" ht="17.45" customHeight="1" thickBot="1" x14ac:dyDescent="0.3">
      <c r="A16" s="138" t="s">
        <v>89</v>
      </c>
      <c r="B16" s="139" t="s">
        <v>233</v>
      </c>
      <c r="C16" s="140">
        <f>C9+C10+C11+C12+C13+C14+C15</f>
        <v>0</v>
      </c>
      <c r="D16" s="140">
        <f t="shared" ref="D16:H16" si="2">D9+D10+D11+D12+D13+D14+D15</f>
        <v>0</v>
      </c>
      <c r="E16" s="140">
        <f t="shared" si="2"/>
        <v>0</v>
      </c>
      <c r="F16" s="140">
        <f t="shared" si="2"/>
        <v>0</v>
      </c>
      <c r="G16" s="140">
        <f t="shared" si="2"/>
        <v>0</v>
      </c>
      <c r="H16" s="147">
        <f t="shared" si="2"/>
        <v>0</v>
      </c>
    </row>
    <row r="18" spans="1:8" x14ac:dyDescent="0.25">
      <c r="B18" s="25"/>
      <c r="C18" s="25"/>
    </row>
    <row r="19" spans="1:8" ht="15" customHeight="1" x14ac:dyDescent="0.25">
      <c r="A19" s="56"/>
      <c r="B19" s="57" t="s">
        <v>176</v>
      </c>
      <c r="C19" s="57"/>
      <c r="D19" s="329">
        <v>46111</v>
      </c>
      <c r="E19" s="330"/>
      <c r="F19" s="72"/>
      <c r="G19" s="343" t="s">
        <v>210</v>
      </c>
      <c r="H19" s="343"/>
    </row>
    <row r="20" spans="1:8" x14ac:dyDescent="0.25">
      <c r="A20" s="56"/>
      <c r="B20" s="60" t="s">
        <v>178</v>
      </c>
      <c r="C20" s="57"/>
      <c r="D20" s="301" t="s">
        <v>93</v>
      </c>
      <c r="E20" s="301"/>
      <c r="F20" s="73"/>
      <c r="G20" s="297" t="s">
        <v>95</v>
      </c>
      <c r="H20" s="297"/>
    </row>
    <row r="21" spans="1:8" x14ac:dyDescent="0.25">
      <c r="A21" s="56"/>
      <c r="B21" s="57"/>
      <c r="C21" s="57"/>
      <c r="D21" s="58"/>
      <c r="E21" s="58"/>
      <c r="F21" s="58"/>
      <c r="G21" s="58"/>
      <c r="H21" s="58"/>
    </row>
    <row r="22" spans="1:8" ht="21.75" customHeight="1" x14ac:dyDescent="0.25">
      <c r="A22" s="302" t="s">
        <v>361</v>
      </c>
      <c r="B22" s="302"/>
      <c r="C22" s="57"/>
      <c r="D22" s="58"/>
      <c r="E22" s="58"/>
      <c r="F22" s="58"/>
      <c r="G22" s="58"/>
      <c r="H22" s="58"/>
    </row>
  </sheetData>
  <mergeCells count="15">
    <mergeCell ref="A22:B22"/>
    <mergeCell ref="A4:A7"/>
    <mergeCell ref="B4:B7"/>
    <mergeCell ref="D19:E19"/>
    <mergeCell ref="D20:E20"/>
    <mergeCell ref="G19:H19"/>
    <mergeCell ref="G20:H20"/>
    <mergeCell ref="A2:F2"/>
    <mergeCell ref="C4:C7"/>
    <mergeCell ref="D4:D7"/>
    <mergeCell ref="E4:G5"/>
    <mergeCell ref="E6:E7"/>
    <mergeCell ref="F6:F7"/>
    <mergeCell ref="G6:G7"/>
    <mergeCell ref="H4:H7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22"/>
  <sheetViews>
    <sheetView view="pageBreakPreview" zoomScale="93" zoomScaleNormal="100" zoomScaleSheetLayoutView="93" workbookViewId="0">
      <selection activeCell="F19" sqref="F19"/>
    </sheetView>
  </sheetViews>
  <sheetFormatPr defaultRowHeight="15" x14ac:dyDescent="0.25"/>
  <cols>
    <col min="1" max="1" width="6" customWidth="1"/>
    <col min="2" max="2" width="25.28515625" customWidth="1"/>
    <col min="3" max="5" width="14.28515625" hidden="1" customWidth="1"/>
    <col min="6" max="6" width="36.28515625" customWidth="1"/>
    <col min="7" max="8" width="14.28515625" customWidth="1"/>
    <col min="9" max="9" width="13.140625" customWidth="1"/>
  </cols>
  <sheetData>
    <row r="1" spans="1:8" ht="53.25" customHeight="1" x14ac:dyDescent="0.25">
      <c r="A1" s="410" t="s">
        <v>330</v>
      </c>
      <c r="B1" s="410"/>
      <c r="C1" s="410"/>
      <c r="D1" s="410"/>
      <c r="E1" s="410"/>
      <c r="F1" s="410"/>
      <c r="G1" s="410"/>
      <c r="H1" s="410"/>
    </row>
    <row r="2" spans="1:8" ht="27.75" customHeight="1" thickBot="1" x14ac:dyDescent="0.3"/>
    <row r="3" spans="1:8" ht="47.25" customHeight="1" x14ac:dyDescent="0.25">
      <c r="A3" s="390" t="s">
        <v>0</v>
      </c>
      <c r="B3" s="338" t="s">
        <v>285</v>
      </c>
      <c r="C3" s="411" t="s">
        <v>290</v>
      </c>
      <c r="D3" s="412"/>
      <c r="E3" s="413"/>
      <c r="F3" s="411" t="s">
        <v>291</v>
      </c>
      <c r="G3" s="412"/>
      <c r="H3" s="414"/>
    </row>
    <row r="4" spans="1:8" x14ac:dyDescent="0.25">
      <c r="A4" s="391"/>
      <c r="B4" s="393"/>
      <c r="C4" s="415" t="s">
        <v>286</v>
      </c>
      <c r="D4" s="416" t="s">
        <v>287</v>
      </c>
      <c r="E4" s="417"/>
      <c r="F4" s="415" t="s">
        <v>286</v>
      </c>
      <c r="G4" s="416" t="s">
        <v>287</v>
      </c>
      <c r="H4" s="418"/>
    </row>
    <row r="5" spans="1:8" ht="24" x14ac:dyDescent="0.25">
      <c r="A5" s="391"/>
      <c r="B5" s="393"/>
      <c r="C5" s="356"/>
      <c r="D5" s="69" t="s">
        <v>288</v>
      </c>
      <c r="E5" s="69" t="s">
        <v>289</v>
      </c>
      <c r="F5" s="356"/>
      <c r="G5" s="69" t="s">
        <v>288</v>
      </c>
      <c r="H5" s="124" t="s">
        <v>289</v>
      </c>
    </row>
    <row r="6" spans="1:8" x14ac:dyDescent="0.25">
      <c r="A6" s="143">
        <v>1</v>
      </c>
      <c r="B6" s="144">
        <v>2</v>
      </c>
      <c r="C6" s="144">
        <v>3</v>
      </c>
      <c r="D6" s="144">
        <v>4</v>
      </c>
      <c r="E6" s="144">
        <v>5</v>
      </c>
      <c r="F6" s="144">
        <v>6</v>
      </c>
      <c r="G6" s="144">
        <v>7</v>
      </c>
      <c r="H6" s="145">
        <v>8</v>
      </c>
    </row>
    <row r="7" spans="1:8" x14ac:dyDescent="0.25">
      <c r="A7" s="111"/>
      <c r="B7" s="135" t="s">
        <v>333</v>
      </c>
      <c r="C7" s="110"/>
      <c r="D7" s="110"/>
      <c r="E7" s="110"/>
      <c r="F7" s="110"/>
      <c r="G7" s="142"/>
      <c r="H7" s="146"/>
    </row>
    <row r="8" spans="1:8" x14ac:dyDescent="0.25">
      <c r="A8" s="111"/>
      <c r="B8" s="110"/>
      <c r="C8" s="110"/>
      <c r="D8" s="110"/>
      <c r="E8" s="110"/>
      <c r="F8" s="110"/>
      <c r="G8" s="142"/>
      <c r="H8" s="146"/>
    </row>
    <row r="9" spans="1:8" x14ac:dyDescent="0.25">
      <c r="A9" s="111"/>
      <c r="B9" s="110"/>
      <c r="C9" s="110"/>
      <c r="D9" s="110"/>
      <c r="E9" s="110"/>
      <c r="F9" s="110"/>
      <c r="G9" s="142"/>
      <c r="H9" s="146"/>
    </row>
    <row r="10" spans="1:8" x14ac:dyDescent="0.25">
      <c r="A10" s="113"/>
      <c r="B10" s="2"/>
      <c r="C10" s="2"/>
      <c r="D10" s="2"/>
      <c r="E10" s="2"/>
      <c r="F10" s="2"/>
      <c r="G10" s="142"/>
      <c r="H10" s="146"/>
    </row>
    <row r="11" spans="1:8" x14ac:dyDescent="0.25">
      <c r="A11" s="113"/>
      <c r="B11" s="2"/>
      <c r="C11" s="2"/>
      <c r="D11" s="2"/>
      <c r="E11" s="2"/>
      <c r="F11" s="2"/>
      <c r="G11" s="142"/>
      <c r="H11" s="146"/>
    </row>
    <row r="12" spans="1:8" x14ac:dyDescent="0.25">
      <c r="A12" s="113"/>
      <c r="B12" s="2"/>
      <c r="C12" s="2"/>
      <c r="D12" s="2"/>
      <c r="E12" s="2"/>
      <c r="F12" s="2"/>
      <c r="G12" s="142"/>
      <c r="H12" s="146"/>
    </row>
    <row r="13" spans="1:8" x14ac:dyDescent="0.25">
      <c r="A13" s="113"/>
      <c r="B13" s="2"/>
      <c r="C13" s="2"/>
      <c r="D13" s="2"/>
      <c r="E13" s="2"/>
      <c r="F13" s="2"/>
      <c r="G13" s="142"/>
      <c r="H13" s="146"/>
    </row>
    <row r="14" spans="1:8" x14ac:dyDescent="0.25">
      <c r="A14" s="113"/>
      <c r="B14" s="2"/>
      <c r="C14" s="2"/>
      <c r="D14" s="2"/>
      <c r="E14" s="2"/>
      <c r="F14" s="2"/>
      <c r="G14" s="142"/>
      <c r="H14" s="146"/>
    </row>
    <row r="15" spans="1:8" x14ac:dyDescent="0.25">
      <c r="A15" s="113"/>
      <c r="B15" s="2"/>
      <c r="C15" s="2"/>
      <c r="D15" s="2"/>
      <c r="E15" s="2"/>
      <c r="F15" s="2"/>
      <c r="G15" s="142"/>
      <c r="H15" s="146"/>
    </row>
    <row r="16" spans="1:8" ht="15.75" thickBot="1" x14ac:dyDescent="0.3">
      <c r="A16" s="138" t="s">
        <v>89</v>
      </c>
      <c r="B16" s="139" t="s">
        <v>233</v>
      </c>
      <c r="C16" s="140">
        <f>C7+C8+C9+C10+C13+C14+C15</f>
        <v>0</v>
      </c>
      <c r="D16" s="140">
        <f t="shared" ref="D16:H16" si="0">D7+D8+D9+D10+D13+D14+D15</f>
        <v>0</v>
      </c>
      <c r="E16" s="140">
        <f t="shared" si="0"/>
        <v>0</v>
      </c>
      <c r="F16" s="140">
        <f t="shared" si="0"/>
        <v>0</v>
      </c>
      <c r="G16" s="140">
        <f t="shared" si="0"/>
        <v>0</v>
      </c>
      <c r="H16" s="147">
        <f t="shared" si="0"/>
        <v>0</v>
      </c>
    </row>
    <row r="18" spans="1:8" x14ac:dyDescent="0.25">
      <c r="B18" s="25"/>
      <c r="C18" s="25"/>
    </row>
    <row r="19" spans="1:8" x14ac:dyDescent="0.25">
      <c r="A19" s="56"/>
      <c r="B19" s="57" t="s">
        <v>176</v>
      </c>
      <c r="C19" s="57"/>
      <c r="D19" s="343" t="s">
        <v>228</v>
      </c>
      <c r="E19" s="343"/>
      <c r="F19" s="268" t="s">
        <v>370</v>
      </c>
      <c r="G19" s="343" t="s">
        <v>210</v>
      </c>
      <c r="H19" s="343"/>
    </row>
    <row r="20" spans="1:8" x14ac:dyDescent="0.25">
      <c r="A20" s="56"/>
      <c r="B20" s="60" t="s">
        <v>178</v>
      </c>
      <c r="C20" s="57"/>
      <c r="D20" s="301" t="s">
        <v>93</v>
      </c>
      <c r="E20" s="301"/>
      <c r="F20" s="271" t="s">
        <v>351</v>
      </c>
      <c r="G20" s="297" t="s">
        <v>95</v>
      </c>
      <c r="H20" s="297"/>
    </row>
    <row r="21" spans="1:8" x14ac:dyDescent="0.25">
      <c r="A21" s="56"/>
      <c r="B21" s="57"/>
      <c r="C21" s="57"/>
      <c r="D21" s="58"/>
      <c r="E21" s="58"/>
      <c r="F21" s="58"/>
      <c r="G21" s="58"/>
      <c r="H21" s="58"/>
    </row>
    <row r="22" spans="1:8" ht="26.25" customHeight="1" x14ac:dyDescent="0.25">
      <c r="A22" s="302" t="s">
        <v>361</v>
      </c>
      <c r="B22" s="302"/>
      <c r="C22" s="57"/>
      <c r="D22" s="58"/>
      <c r="E22" s="58"/>
      <c r="F22" s="58"/>
      <c r="G22" s="58"/>
      <c r="H22" s="58"/>
    </row>
  </sheetData>
  <mergeCells count="14">
    <mergeCell ref="A22:B22"/>
    <mergeCell ref="C3:E3"/>
    <mergeCell ref="F3:H3"/>
    <mergeCell ref="C4:C5"/>
    <mergeCell ref="D4:E4"/>
    <mergeCell ref="F4:F5"/>
    <mergeCell ref="A3:A5"/>
    <mergeCell ref="B3:B5"/>
    <mergeCell ref="G4:H4"/>
    <mergeCell ref="A1:H1"/>
    <mergeCell ref="D19:E19"/>
    <mergeCell ref="G19:H19"/>
    <mergeCell ref="D20:E20"/>
    <mergeCell ref="G20:H20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50"/>
  <sheetViews>
    <sheetView tabSelected="1" topLeftCell="A24" zoomScaleNormal="100" workbookViewId="0">
      <selection activeCell="B1" sqref="A1:D50"/>
    </sheetView>
  </sheetViews>
  <sheetFormatPr defaultRowHeight="15" x14ac:dyDescent="0.25"/>
  <cols>
    <col min="1" max="1" width="4.42578125" customWidth="1"/>
    <col min="2" max="2" width="62.7109375" customWidth="1"/>
    <col min="3" max="3" width="14.140625" customWidth="1"/>
    <col min="4" max="4" width="14" customWidth="1"/>
  </cols>
  <sheetData>
    <row r="1" spans="1:6" x14ac:dyDescent="0.25">
      <c r="A1" s="141" t="s">
        <v>352</v>
      </c>
    </row>
    <row r="2" spans="1:6" ht="28.5" customHeight="1" x14ac:dyDescent="0.25">
      <c r="A2" s="419" t="s">
        <v>353</v>
      </c>
      <c r="B2" s="419"/>
      <c r="C2" s="419"/>
      <c r="D2" s="419"/>
      <c r="E2" s="1"/>
      <c r="F2" s="1"/>
    </row>
    <row r="3" spans="1:6" x14ac:dyDescent="0.25">
      <c r="A3" s="270"/>
      <c r="B3" s="270"/>
      <c r="C3" s="270"/>
      <c r="D3" s="270"/>
    </row>
    <row r="4" spans="1:6" x14ac:dyDescent="0.25">
      <c r="A4" s="37" t="s">
        <v>94</v>
      </c>
      <c r="B4" s="14"/>
      <c r="C4" s="14"/>
      <c r="D4" s="14"/>
    </row>
    <row r="5" spans="1:6" ht="15.75" thickBot="1" x14ac:dyDescent="0.3">
      <c r="A5" s="41"/>
      <c r="B5" s="42"/>
      <c r="C5" s="14"/>
      <c r="D5" s="42"/>
    </row>
    <row r="6" spans="1:6" ht="24" customHeight="1" x14ac:dyDescent="0.25">
      <c r="A6" s="34" t="s">
        <v>0</v>
      </c>
      <c r="B6" s="35" t="s">
        <v>112</v>
      </c>
      <c r="C6" s="43" t="s">
        <v>363</v>
      </c>
      <c r="D6" s="43" t="s">
        <v>374</v>
      </c>
    </row>
    <row r="7" spans="1:6" ht="17.25" customHeight="1" x14ac:dyDescent="0.25">
      <c r="A7" s="5" t="s">
        <v>30</v>
      </c>
      <c r="B7" s="6" t="s">
        <v>113</v>
      </c>
      <c r="C7" s="26">
        <v>619.51</v>
      </c>
      <c r="D7" s="26">
        <v>8755.08</v>
      </c>
    </row>
    <row r="8" spans="1:6" ht="17.25" customHeight="1" x14ac:dyDescent="0.25">
      <c r="A8" s="5" t="s">
        <v>31</v>
      </c>
      <c r="B8" s="6" t="s">
        <v>114</v>
      </c>
      <c r="C8" s="26"/>
      <c r="D8" s="26"/>
    </row>
    <row r="9" spans="1:6" ht="17.25" customHeight="1" x14ac:dyDescent="0.25">
      <c r="A9" s="5" t="s">
        <v>35</v>
      </c>
      <c r="B9" s="6" t="s">
        <v>115</v>
      </c>
      <c r="C9" s="26">
        <v>1600</v>
      </c>
      <c r="D9" s="26">
        <v>0</v>
      </c>
    </row>
    <row r="10" spans="1:6" ht="17.25" customHeight="1" x14ac:dyDescent="0.25">
      <c r="A10" s="5" t="s">
        <v>37</v>
      </c>
      <c r="B10" s="6" t="s">
        <v>116</v>
      </c>
      <c r="C10" s="26"/>
      <c r="D10" s="26"/>
    </row>
    <row r="11" spans="1:6" ht="17.25" customHeight="1" x14ac:dyDescent="0.25">
      <c r="A11" s="5" t="s">
        <v>40</v>
      </c>
      <c r="B11" s="6" t="s">
        <v>117</v>
      </c>
      <c r="C11" s="26"/>
      <c r="D11" s="26"/>
    </row>
    <row r="12" spans="1:6" ht="17.25" customHeight="1" x14ac:dyDescent="0.25">
      <c r="A12" s="5" t="s">
        <v>41</v>
      </c>
      <c r="B12" s="6" t="s">
        <v>118</v>
      </c>
      <c r="C12" s="26"/>
      <c r="D12" s="26"/>
    </row>
    <row r="13" spans="1:6" ht="17.25" customHeight="1" x14ac:dyDescent="0.25">
      <c r="A13" s="5" t="s">
        <v>142</v>
      </c>
      <c r="B13" s="6" t="s">
        <v>119</v>
      </c>
      <c r="C13" s="26">
        <v>202637.74</v>
      </c>
      <c r="D13" s="26">
        <v>15924.09</v>
      </c>
    </row>
    <row r="14" spans="1:6" ht="17.25" customHeight="1" x14ac:dyDescent="0.25">
      <c r="A14" s="5" t="s">
        <v>143</v>
      </c>
      <c r="B14" s="6" t="s">
        <v>120</v>
      </c>
      <c r="C14" s="26"/>
      <c r="D14" s="26"/>
    </row>
    <row r="15" spans="1:6" ht="17.25" customHeight="1" x14ac:dyDescent="0.25">
      <c r="A15" s="5" t="s">
        <v>144</v>
      </c>
      <c r="B15" s="6" t="s">
        <v>121</v>
      </c>
      <c r="C15" s="26"/>
      <c r="D15" s="26"/>
    </row>
    <row r="16" spans="1:6" ht="17.25" customHeight="1" x14ac:dyDescent="0.25">
      <c r="A16" s="5" t="s">
        <v>145</v>
      </c>
      <c r="B16" s="6" t="s">
        <v>358</v>
      </c>
      <c r="C16" s="26">
        <v>20329.89</v>
      </c>
      <c r="D16" s="26">
        <v>28968.67</v>
      </c>
    </row>
    <row r="17" spans="1:6" ht="15.75" thickBot="1" x14ac:dyDescent="0.3">
      <c r="A17" s="44" t="s">
        <v>102</v>
      </c>
      <c r="B17" s="45"/>
      <c r="C17" s="46">
        <f>SUM(C7:C16)</f>
        <v>225187.14</v>
      </c>
      <c r="D17" s="46">
        <f>SUM(D7:D16)</f>
        <v>53647.839999999997</v>
      </c>
      <c r="F17" s="32" t="s">
        <v>375</v>
      </c>
    </row>
    <row r="19" spans="1:6" x14ac:dyDescent="0.25">
      <c r="A19" s="37" t="s">
        <v>96</v>
      </c>
      <c r="B19" s="47"/>
      <c r="C19" s="47"/>
      <c r="D19" s="47"/>
    </row>
    <row r="20" spans="1:6" ht="15.75" thickBot="1" x14ac:dyDescent="0.3">
      <c r="A20" s="48"/>
      <c r="B20" s="42"/>
      <c r="C20" s="14"/>
      <c r="D20" s="14"/>
    </row>
    <row r="21" spans="1:6" ht="24" customHeight="1" x14ac:dyDescent="0.25">
      <c r="A21" s="34" t="s">
        <v>0</v>
      </c>
      <c r="B21" s="35" t="s">
        <v>29</v>
      </c>
      <c r="C21" s="43" t="s">
        <v>363</v>
      </c>
      <c r="D21" s="43" t="s">
        <v>374</v>
      </c>
    </row>
    <row r="22" spans="1:6" ht="27" customHeight="1" x14ac:dyDescent="0.25">
      <c r="A22" s="5" t="s">
        <v>30</v>
      </c>
      <c r="B22" s="6" t="s">
        <v>122</v>
      </c>
      <c r="C22" s="7"/>
      <c r="D22" s="7"/>
    </row>
    <row r="23" spans="1:6" ht="17.25" customHeight="1" x14ac:dyDescent="0.25">
      <c r="A23" s="5" t="s">
        <v>31</v>
      </c>
      <c r="B23" s="6" t="s">
        <v>123</v>
      </c>
      <c r="C23" s="7"/>
      <c r="D23" s="7"/>
    </row>
    <row r="24" spans="1:6" ht="23.25" customHeight="1" x14ac:dyDescent="0.25">
      <c r="A24" s="5" t="s">
        <v>35</v>
      </c>
      <c r="B24" s="6" t="s">
        <v>124</v>
      </c>
      <c r="C24" s="7"/>
      <c r="D24" s="7"/>
    </row>
    <row r="25" spans="1:6" ht="17.25" customHeight="1" x14ac:dyDescent="0.25">
      <c r="A25" s="5" t="s">
        <v>37</v>
      </c>
      <c r="B25" s="6" t="s">
        <v>125</v>
      </c>
      <c r="C25" s="7"/>
      <c r="D25" s="7"/>
    </row>
    <row r="26" spans="1:6" ht="17.25" customHeight="1" x14ac:dyDescent="0.25">
      <c r="A26" s="5" t="s">
        <v>40</v>
      </c>
      <c r="B26" s="6" t="s">
        <v>126</v>
      </c>
      <c r="C26" s="7"/>
      <c r="D26" s="7"/>
    </row>
    <row r="27" spans="1:6" ht="17.25" customHeight="1" x14ac:dyDescent="0.25">
      <c r="A27" s="5" t="s">
        <v>41</v>
      </c>
      <c r="B27" s="6" t="s">
        <v>127</v>
      </c>
      <c r="C27" s="7"/>
      <c r="D27" s="7"/>
    </row>
    <row r="28" spans="1:6" ht="23.25" customHeight="1" x14ac:dyDescent="0.25">
      <c r="A28" s="5" t="s">
        <v>142</v>
      </c>
      <c r="B28" s="6" t="s">
        <v>128</v>
      </c>
      <c r="C28" s="7"/>
      <c r="D28" s="7"/>
    </row>
    <row r="29" spans="1:6" ht="17.25" customHeight="1" x14ac:dyDescent="0.25">
      <c r="A29" s="5" t="s">
        <v>143</v>
      </c>
      <c r="B29" s="6" t="s">
        <v>129</v>
      </c>
      <c r="C29" s="7"/>
      <c r="D29" s="7"/>
    </row>
    <row r="30" spans="1:6" ht="17.25" customHeight="1" x14ac:dyDescent="0.25">
      <c r="A30" s="5" t="s">
        <v>144</v>
      </c>
      <c r="B30" s="6" t="s">
        <v>130</v>
      </c>
      <c r="C30" s="7"/>
      <c r="D30" s="7"/>
    </row>
    <row r="31" spans="1:6" ht="17.25" customHeight="1" x14ac:dyDescent="0.25">
      <c r="A31" s="5" t="s">
        <v>145</v>
      </c>
      <c r="B31" s="6" t="s">
        <v>131</v>
      </c>
      <c r="C31" s="7"/>
      <c r="D31" s="7"/>
    </row>
    <row r="32" spans="1:6" ht="17.25" customHeight="1" x14ac:dyDescent="0.25">
      <c r="A32" s="5" t="s">
        <v>146</v>
      </c>
      <c r="B32" s="6" t="s">
        <v>132</v>
      </c>
      <c r="C32" s="7"/>
      <c r="D32" s="7"/>
    </row>
    <row r="33" spans="1:6" ht="17.25" customHeight="1" x14ac:dyDescent="0.25">
      <c r="A33" s="5" t="s">
        <v>147</v>
      </c>
      <c r="B33" s="6" t="s">
        <v>133</v>
      </c>
      <c r="C33" s="7"/>
      <c r="D33" s="7"/>
    </row>
    <row r="34" spans="1:6" ht="17.25" customHeight="1" x14ac:dyDescent="0.25">
      <c r="A34" s="5" t="s">
        <v>148</v>
      </c>
      <c r="B34" s="6" t="s">
        <v>134</v>
      </c>
      <c r="C34" s="7"/>
      <c r="D34" s="7"/>
    </row>
    <row r="35" spans="1:6" ht="17.25" customHeight="1" x14ac:dyDescent="0.25">
      <c r="A35" s="5" t="s">
        <v>149</v>
      </c>
      <c r="B35" s="6" t="s">
        <v>135</v>
      </c>
      <c r="C35" s="7"/>
      <c r="D35" s="7"/>
    </row>
    <row r="36" spans="1:6" ht="17.25" customHeight="1" x14ac:dyDescent="0.25">
      <c r="A36" s="5" t="s">
        <v>150</v>
      </c>
      <c r="B36" s="6" t="s">
        <v>136</v>
      </c>
      <c r="C36" s="7">
        <v>118849.18</v>
      </c>
      <c r="D36" s="7">
        <v>175243.53</v>
      </c>
      <c r="F36" t="s">
        <v>376</v>
      </c>
    </row>
    <row r="37" spans="1:6" ht="17.25" customHeight="1" x14ac:dyDescent="0.25">
      <c r="A37" s="5" t="s">
        <v>151</v>
      </c>
      <c r="B37" s="6" t="s">
        <v>137</v>
      </c>
      <c r="C37" s="7"/>
      <c r="D37" s="7"/>
    </row>
    <row r="38" spans="1:6" ht="17.25" customHeight="1" x14ac:dyDescent="0.25">
      <c r="A38" s="5" t="s">
        <v>152</v>
      </c>
      <c r="B38" s="6" t="s">
        <v>138</v>
      </c>
      <c r="C38" s="36"/>
      <c r="D38" s="36"/>
    </row>
    <row r="39" spans="1:6" ht="17.25" customHeight="1" x14ac:dyDescent="0.25">
      <c r="A39" s="5" t="s">
        <v>32</v>
      </c>
      <c r="B39" s="276" t="s">
        <v>139</v>
      </c>
      <c r="C39" s="7"/>
      <c r="D39" s="7"/>
    </row>
    <row r="40" spans="1:6" ht="17.25" customHeight="1" x14ac:dyDescent="0.25">
      <c r="A40" s="5" t="s">
        <v>33</v>
      </c>
      <c r="B40" s="276" t="s">
        <v>140</v>
      </c>
      <c r="C40" s="7"/>
      <c r="D40" s="7"/>
    </row>
    <row r="41" spans="1:6" ht="17.25" customHeight="1" x14ac:dyDescent="0.25">
      <c r="A41" s="5" t="s">
        <v>34</v>
      </c>
      <c r="B41" s="276" t="s">
        <v>141</v>
      </c>
      <c r="C41" s="7"/>
      <c r="D41" s="7"/>
    </row>
    <row r="42" spans="1:6" ht="17.25" customHeight="1" thickBot="1" x14ac:dyDescent="0.3">
      <c r="A42" s="44" t="s">
        <v>102</v>
      </c>
      <c r="B42" s="45"/>
      <c r="C42" s="10">
        <f>SUM(C22:C41)</f>
        <v>118849.18</v>
      </c>
      <c r="D42" s="10">
        <f>SUM(D22:D41)</f>
        <v>175243.53</v>
      </c>
    </row>
    <row r="43" spans="1:6" x14ac:dyDescent="0.25">
      <c r="A43" s="263"/>
      <c r="B43" s="263"/>
      <c r="C43" s="55"/>
      <c r="D43" s="55"/>
    </row>
    <row r="44" spans="1:6" x14ac:dyDescent="0.25">
      <c r="A44" s="263"/>
      <c r="B44" s="263"/>
      <c r="C44" s="55"/>
      <c r="D44" s="55"/>
    </row>
    <row r="46" spans="1:6" ht="15" customHeight="1" x14ac:dyDescent="0.25">
      <c r="A46" s="56"/>
      <c r="B46" s="57" t="s">
        <v>176</v>
      </c>
      <c r="C46" s="343" t="s">
        <v>367</v>
      </c>
      <c r="D46" s="343"/>
      <c r="E46" s="72"/>
    </row>
    <row r="47" spans="1:6" x14ac:dyDescent="0.25">
      <c r="A47" s="56"/>
      <c r="B47" s="87" t="s">
        <v>178</v>
      </c>
      <c r="C47" s="297" t="s">
        <v>95</v>
      </c>
      <c r="D47" s="297"/>
      <c r="E47" s="99"/>
    </row>
    <row r="48" spans="1:6" x14ac:dyDescent="0.25">
      <c r="B48" s="269">
        <v>46111</v>
      </c>
    </row>
    <row r="50" spans="2:2" x14ac:dyDescent="0.25">
      <c r="B50" t="s">
        <v>361</v>
      </c>
    </row>
  </sheetData>
  <mergeCells count="3">
    <mergeCell ref="A2:D2"/>
    <mergeCell ref="C47:D47"/>
    <mergeCell ref="C46:D46"/>
  </mergeCells>
  <pageMargins left="0.70866141732283472" right="0.51181102362204722" top="0.55118110236220474" bottom="0.55118110236220474" header="0.31496062992125984" footer="0.31496062992125984"/>
  <pageSetup paperSize="9" scale="90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18</vt:i4>
      </vt:variant>
      <vt:variant>
        <vt:lpstr>Nazwane zakresy</vt:lpstr>
      </vt:variant>
      <vt:variant>
        <vt:i4>3</vt:i4>
      </vt:variant>
    </vt:vector>
  </HeadingPairs>
  <TitlesOfParts>
    <vt:vector size="21" baseType="lpstr">
      <vt:lpstr>Dane  STAROSTWO</vt:lpstr>
      <vt:lpstr>Tabela 1 </vt:lpstr>
      <vt:lpstr>Tabela 2</vt:lpstr>
      <vt:lpstr>Tabela 3.</vt:lpstr>
      <vt:lpstr>Tabela 4.</vt:lpstr>
      <vt:lpstr>Tabela 5</vt:lpstr>
      <vt:lpstr>Tabela 6</vt:lpstr>
      <vt:lpstr>Tabela 7</vt:lpstr>
      <vt:lpstr>Tabela 8.</vt:lpstr>
      <vt:lpstr>Tabela 9.</vt:lpstr>
      <vt:lpstr>Tabela 10.</vt:lpstr>
      <vt:lpstr>Tabela  11.</vt:lpstr>
      <vt:lpstr>Tabela 12</vt:lpstr>
      <vt:lpstr>Tabela 13</vt:lpstr>
      <vt:lpstr>tabela nr 14</vt:lpstr>
      <vt:lpstr>Tabela 15</vt:lpstr>
      <vt:lpstr>Tabela 16</vt:lpstr>
      <vt:lpstr>Tabela 17</vt:lpstr>
      <vt:lpstr>'Dane  STAROSTWO'!Obszar_wydruku</vt:lpstr>
      <vt:lpstr>'tabela nr 14'!Obszar_wydruku</vt:lpstr>
      <vt:lpstr>'Dane  STAROSTWO'!OLE_LINK1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Tokarzewska</dc:creator>
  <cp:lastModifiedBy>Jolanta Mazurek</cp:lastModifiedBy>
  <cp:lastPrinted>2026-03-31T10:29:10Z</cp:lastPrinted>
  <dcterms:created xsi:type="dcterms:W3CDTF">2018-11-06T13:37:29Z</dcterms:created>
  <dcterms:modified xsi:type="dcterms:W3CDTF">2026-03-31T10:35:40Z</dcterms:modified>
</cp:coreProperties>
</file>